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 activeTab="1"/>
  </bookViews>
  <sheets>
    <sheet name="LIFTTING" sheetId="1" r:id="rId1"/>
    <sheet name="TILTING-R" sheetId="2" r:id="rId2"/>
    <sheet name="TILTING-L" sheetId="3" r:id="rId3"/>
  </sheets>
  <calcPr calcId="124519"/>
</workbook>
</file>

<file path=xl/calcChain.xml><?xml version="1.0" encoding="utf-8"?>
<calcChain xmlns="http://schemas.openxmlformats.org/spreadsheetml/2006/main">
  <c r="N29" i="3"/>
  <c r="M29"/>
  <c r="L29"/>
  <c r="K29"/>
  <c r="J29"/>
  <c r="I29"/>
  <c r="H24"/>
  <c r="O24" s="1"/>
  <c r="H23"/>
  <c r="O23" s="1"/>
  <c r="H22"/>
  <c r="O22" s="1"/>
  <c r="H21"/>
  <c r="O21" s="1"/>
  <c r="H20"/>
  <c r="O20" s="1"/>
  <c r="H19"/>
  <c r="H18"/>
  <c r="H17"/>
  <c r="O17" s="1"/>
  <c r="H16"/>
  <c r="O16" s="1"/>
  <c r="H15"/>
  <c r="O15" s="1"/>
  <c r="H14"/>
  <c r="O14" s="1"/>
  <c r="H12"/>
  <c r="O12" s="1"/>
  <c r="H11"/>
  <c r="O11" s="1"/>
  <c r="H10"/>
  <c r="O10" s="1"/>
  <c r="H9"/>
  <c r="H8"/>
  <c r="O8" s="1"/>
  <c r="H7"/>
  <c r="O7" s="1"/>
  <c r="H6"/>
  <c r="O6" s="1"/>
  <c r="H5"/>
  <c r="O5" s="1"/>
  <c r="H4"/>
  <c r="O4" s="1"/>
  <c r="H3"/>
  <c r="H15" i="2"/>
  <c r="H16"/>
  <c r="H14"/>
  <c r="O14" s="1"/>
  <c r="H24"/>
  <c r="H25"/>
  <c r="H13"/>
  <c r="O13" s="1"/>
  <c r="H12"/>
  <c r="O12" s="1"/>
  <c r="H11"/>
  <c r="O11" s="1"/>
  <c r="H10"/>
  <c r="O10" s="1"/>
  <c r="H9"/>
  <c r="O9" s="1"/>
  <c r="N31"/>
  <c r="M31"/>
  <c r="L31"/>
  <c r="K31"/>
  <c r="J31"/>
  <c r="I31"/>
  <c r="H30"/>
  <c r="O30" s="1"/>
  <c r="H29"/>
  <c r="O29" s="1"/>
  <c r="H28"/>
  <c r="O28" s="1"/>
  <c r="H27"/>
  <c r="O27" s="1"/>
  <c r="H26"/>
  <c r="O26" s="1"/>
  <c r="H23"/>
  <c r="O23" s="1"/>
  <c r="H22"/>
  <c r="O22" s="1"/>
  <c r="H21"/>
  <c r="O21" s="1"/>
  <c r="H20"/>
  <c r="O20" s="1"/>
  <c r="H19"/>
  <c r="O19" s="1"/>
  <c r="H18"/>
  <c r="O18" s="1"/>
  <c r="H17"/>
  <c r="O17" s="1"/>
  <c r="H8"/>
  <c r="O8" s="1"/>
  <c r="H7"/>
  <c r="O7" s="1"/>
  <c r="H6"/>
  <c r="O6" s="1"/>
  <c r="H5"/>
  <c r="O5" s="1"/>
  <c r="H4"/>
  <c r="O4" s="1"/>
  <c r="H3"/>
  <c r="O3" s="1"/>
  <c r="H20" i="1"/>
  <c r="H19"/>
  <c r="H18"/>
  <c r="H17"/>
  <c r="H29" i="3" l="1"/>
  <c r="O3"/>
  <c r="O29" s="1"/>
  <c r="O30" s="1"/>
  <c r="O31" i="2"/>
  <c r="H31"/>
  <c r="N26" i="1"/>
  <c r="M26"/>
  <c r="L26"/>
  <c r="K26"/>
  <c r="J26"/>
  <c r="I26"/>
  <c r="O31" i="3" l="1"/>
  <c r="O32" s="1"/>
  <c r="O32" i="2"/>
  <c r="O25" i="1"/>
  <c r="O24"/>
  <c r="O23"/>
  <c r="O22"/>
  <c r="O21"/>
  <c r="O20"/>
  <c r="O19"/>
  <c r="O18"/>
  <c r="O17"/>
  <c r="H16"/>
  <c r="H15"/>
  <c r="H14"/>
  <c r="O13" s="1"/>
  <c r="H13"/>
  <c r="H12"/>
  <c r="O11" s="1"/>
  <c r="H11"/>
  <c r="H10"/>
  <c r="O9" s="1"/>
  <c r="H9"/>
  <c r="H8"/>
  <c r="O7" s="1"/>
  <c r="H7"/>
  <c r="H6"/>
  <c r="O6" l="1"/>
  <c r="O8"/>
  <c r="O10"/>
  <c r="O12"/>
  <c r="O14"/>
  <c r="O33" i="2"/>
  <c r="O34" s="1"/>
  <c r="O16" i="1"/>
  <c r="O15"/>
  <c r="H5"/>
  <c r="O5" s="1"/>
  <c r="H4"/>
  <c r="O4" l="1"/>
  <c r="H3" l="1"/>
  <c r="O3" l="1"/>
  <c r="O26" s="1"/>
  <c r="H26"/>
  <c r="O27" l="1"/>
  <c r="O28" s="1"/>
  <c r="O29" l="1"/>
</calcChain>
</file>

<file path=xl/sharedStrings.xml><?xml version="1.0" encoding="utf-8"?>
<sst xmlns="http://schemas.openxmlformats.org/spreadsheetml/2006/main" count="366" uniqueCount="124">
  <si>
    <t>기업이윤</t>
    <phoneticPr fontId="1" type="noConversion"/>
  </si>
  <si>
    <t>품   명</t>
    <phoneticPr fontId="1" type="noConversion"/>
  </si>
  <si>
    <t>규   격</t>
    <phoneticPr fontId="1" type="noConversion"/>
  </si>
  <si>
    <t>수량</t>
    <phoneticPr fontId="1" type="noConversion"/>
  </si>
  <si>
    <t>원자재</t>
    <phoneticPr fontId="1" type="noConversion"/>
  </si>
  <si>
    <t>레이져</t>
    <phoneticPr fontId="1" type="noConversion"/>
  </si>
  <si>
    <t>가공</t>
    <phoneticPr fontId="1" type="noConversion"/>
  </si>
  <si>
    <t>도금</t>
    <phoneticPr fontId="1" type="noConversion"/>
  </si>
  <si>
    <t>도장</t>
    <phoneticPr fontId="1" type="noConversion"/>
  </si>
  <si>
    <t>용접</t>
    <phoneticPr fontId="1" type="noConversion"/>
  </si>
  <si>
    <t>조립</t>
    <phoneticPr fontId="1" type="noConversion"/>
  </si>
  <si>
    <t>금액</t>
    <phoneticPr fontId="1" type="noConversion"/>
  </si>
  <si>
    <t>비   고</t>
    <phoneticPr fontId="1" type="noConversion"/>
  </si>
  <si>
    <t>소      계</t>
    <phoneticPr fontId="1" type="noConversion"/>
  </si>
  <si>
    <t>잡      비</t>
    <phoneticPr fontId="1" type="noConversion"/>
  </si>
  <si>
    <t>합     계</t>
    <phoneticPr fontId="1" type="noConversion"/>
  </si>
  <si>
    <t xml:space="preserve"> </t>
    <phoneticPr fontId="1" type="noConversion"/>
  </si>
  <si>
    <t>단가</t>
    <phoneticPr fontId="1" type="noConversion"/>
  </si>
  <si>
    <t>SHAFT</t>
    <phoneticPr fontId="1" type="noConversion"/>
  </si>
  <si>
    <t>단위</t>
    <phoneticPr fontId="1" type="noConversion"/>
  </si>
  <si>
    <t>Kg</t>
    <phoneticPr fontId="1" type="noConversion"/>
  </si>
  <si>
    <t>EA</t>
    <phoneticPr fontId="1" type="noConversion"/>
  </si>
  <si>
    <t>SET SCREW</t>
    <phoneticPr fontId="1" type="noConversion"/>
  </si>
  <si>
    <t>BODY PIPE</t>
    <phoneticPr fontId="1" type="noConversion"/>
  </si>
  <si>
    <t>Ø75*Ø65*310 L(5T)</t>
    <phoneticPr fontId="1" type="noConversion"/>
  </si>
  <si>
    <t>PISPOIN</t>
    <phoneticPr fontId="1" type="noConversion"/>
  </si>
  <si>
    <t>재      질</t>
    <phoneticPr fontId="1" type="noConversion"/>
  </si>
  <si>
    <t>열처리 도금</t>
    <phoneticPr fontId="1" type="noConversion"/>
  </si>
  <si>
    <t>S45C</t>
    <phoneticPr fontId="1" type="noConversion"/>
  </si>
  <si>
    <t>UNDER BASE</t>
    <phoneticPr fontId="1" type="noConversion"/>
  </si>
  <si>
    <t>S20C</t>
    <phoneticPr fontId="1" type="noConversion"/>
  </si>
  <si>
    <t>UNDER BRACKET</t>
    <phoneticPr fontId="1" type="noConversion"/>
  </si>
  <si>
    <t>19T*60*105</t>
    <phoneticPr fontId="1" type="noConversion"/>
  </si>
  <si>
    <t>SS41</t>
    <phoneticPr fontId="1" type="noConversion"/>
  </si>
  <si>
    <t>UNDER BOSS</t>
    <phoneticPr fontId="1" type="noConversion"/>
  </si>
  <si>
    <t>SGP</t>
    <phoneticPr fontId="1" type="noConversion"/>
  </si>
  <si>
    <t>Ø48*Ø32*115 L</t>
    <phoneticPr fontId="1" type="noConversion"/>
  </si>
  <si>
    <t>UPPER BOSS</t>
    <phoneticPr fontId="1" type="noConversion"/>
  </si>
  <si>
    <t>Ø50*Ø32*39 L</t>
    <phoneticPr fontId="1" type="noConversion"/>
  </si>
  <si>
    <t>무두 M8*10 L</t>
    <phoneticPr fontId="1" type="noConversion"/>
  </si>
  <si>
    <t>U-PACKING</t>
    <phoneticPr fontId="1" type="noConversion"/>
  </si>
  <si>
    <t>65*55*6</t>
    <phoneticPr fontId="1" type="noConversion"/>
  </si>
  <si>
    <t>SHAFT NUT</t>
    <phoneticPr fontId="1" type="noConversion"/>
  </si>
  <si>
    <t>BACKUPRING</t>
    <phoneticPr fontId="1" type="noConversion"/>
  </si>
  <si>
    <t>65*55*3</t>
    <phoneticPr fontId="1" type="noConversion"/>
  </si>
  <si>
    <t>O-RING</t>
    <phoneticPr fontId="1" type="noConversion"/>
  </si>
  <si>
    <t>G-65</t>
    <phoneticPr fontId="1" type="noConversion"/>
  </si>
  <si>
    <t>DU BUSH</t>
    <phoneticPr fontId="1" type="noConversion"/>
  </si>
  <si>
    <t>DU3520</t>
    <phoneticPr fontId="1" type="noConversion"/>
  </si>
  <si>
    <t>PISTON</t>
    <phoneticPr fontId="1" type="noConversion"/>
  </si>
  <si>
    <t>DUST SEAL</t>
    <phoneticPr fontId="1" type="noConversion"/>
  </si>
  <si>
    <t>45*35*6</t>
    <phoneticPr fontId="1" type="noConversion"/>
  </si>
  <si>
    <t>DK 35/47/10</t>
    <phoneticPr fontId="1" type="noConversion"/>
  </si>
  <si>
    <t>BUSH</t>
    <phoneticPr fontId="1" type="noConversion"/>
  </si>
  <si>
    <t>DUF-3515</t>
    <phoneticPr fontId="1" type="noConversion"/>
  </si>
  <si>
    <t>GFM-3034-26</t>
    <phoneticPr fontId="1" type="noConversion"/>
  </si>
  <si>
    <t>L-BOW</t>
    <phoneticPr fontId="1" type="noConversion"/>
  </si>
  <si>
    <t>1/4"-90</t>
    <phoneticPr fontId="1" type="noConversion"/>
  </si>
  <si>
    <t>HONING</t>
    <phoneticPr fontId="1" type="noConversion"/>
  </si>
  <si>
    <t>M</t>
    <phoneticPr fontId="1" type="noConversion"/>
  </si>
  <si>
    <t>고려산업</t>
    <phoneticPr fontId="1" type="noConversion"/>
  </si>
  <si>
    <t>ACE</t>
    <phoneticPr fontId="1" type="noConversion"/>
  </si>
  <si>
    <t>Ø35*315 L</t>
    <phoneticPr fontId="1" type="noConversion"/>
  </si>
  <si>
    <r>
      <t>Ø65*45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</si>
  <si>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Ø75*45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</si>
  <si>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Ø75*25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</si>
  <si>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 xml:space="preserve"> </t>
    <phoneticPr fontId="1" type="noConversion"/>
  </si>
  <si>
    <t xml:space="preserve"> </t>
    <phoneticPr fontId="1" type="noConversion"/>
  </si>
  <si>
    <t>Kg</t>
    <phoneticPr fontId="1" type="noConversion"/>
  </si>
  <si>
    <t xml:space="preserve">  </t>
    <phoneticPr fontId="1" type="noConversion"/>
  </si>
  <si>
    <t>* DU&amp;GFM 가격 조사 안 되었슴</t>
    <phoneticPr fontId="1" type="noConversion"/>
  </si>
  <si>
    <t>* PAKING 가격 조사안되었슴</t>
    <phoneticPr fontId="1" type="noConversion"/>
  </si>
  <si>
    <t>Ø100*Ø90*350 L(5T)</t>
    <phoneticPr fontId="1" type="noConversion"/>
  </si>
  <si>
    <r>
      <t>Ø100*25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</si>
  <si>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Ø55*Ø32*60 L</t>
    <phoneticPr fontId="1" type="noConversion"/>
  </si>
  <si>
    <r>
      <t>Ø100*45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</si>
  <si>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AUTO SPEED PIN</t>
    <phoneticPr fontId="1" type="noConversion"/>
  </si>
  <si>
    <r>
      <t>Ø10*70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</si>
  <si>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S45C</t>
    <phoneticPr fontId="1" type="noConversion"/>
  </si>
  <si>
    <t xml:space="preserve">                    SPRING</t>
    <phoneticPr fontId="1" type="noConversion"/>
  </si>
  <si>
    <t xml:space="preserve">                    E-RING</t>
    <phoneticPr fontId="1" type="noConversion"/>
  </si>
  <si>
    <t xml:space="preserve">                    NUT</t>
    <phoneticPr fontId="1" type="noConversion"/>
  </si>
  <si>
    <t>육각봉</t>
    <phoneticPr fontId="1" type="noConversion"/>
  </si>
  <si>
    <t>DU4020</t>
    <phoneticPr fontId="1" type="noConversion"/>
  </si>
  <si>
    <t>P-32</t>
    <phoneticPr fontId="1" type="noConversion"/>
  </si>
  <si>
    <t>G-90</t>
    <phoneticPr fontId="1" type="noConversion"/>
  </si>
  <si>
    <r>
      <t>Ø3.5*</t>
    </r>
    <r>
      <rPr>
        <sz val="9"/>
        <color theme="1"/>
        <rFont val="맑은 고딕"/>
        <family val="3"/>
        <charset val="129"/>
      </rPr>
      <t>ø</t>
    </r>
    <r>
      <rPr>
        <sz val="9"/>
        <color theme="1"/>
        <rFont val="굴림"/>
        <family val="3"/>
        <charset val="129"/>
      </rPr>
      <t>31.7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</si>
  <si>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Ø1.2*Ø13*60 L</t>
    <phoneticPr fontId="1" type="noConversion"/>
  </si>
  <si>
    <t>SPRING</t>
    <phoneticPr fontId="1" type="noConversion"/>
  </si>
  <si>
    <t>Ø12*Ø75*170 L(1OO)</t>
    <phoneticPr fontId="1" type="noConversion"/>
  </si>
  <si>
    <t>40A #40*110 L</t>
    <phoneticPr fontId="1" type="noConversion"/>
  </si>
  <si>
    <t>SGP</t>
    <phoneticPr fontId="1" type="noConversion"/>
  </si>
  <si>
    <r>
      <t>Ø90*43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</si>
  <si>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DU4020</t>
    <phoneticPr fontId="1" type="noConversion"/>
  </si>
  <si>
    <t>40*50*6</t>
    <phoneticPr fontId="1" type="noConversion"/>
  </si>
  <si>
    <t>DK 40/52/10</t>
    <phoneticPr fontId="1" type="noConversion"/>
  </si>
  <si>
    <t>DUF-3515</t>
    <phoneticPr fontId="1" type="noConversion"/>
  </si>
  <si>
    <t>UPPER BOSS NUT</t>
    <phoneticPr fontId="1" type="noConversion"/>
  </si>
  <si>
    <t>Ø50*Ø32*50 L</t>
    <phoneticPr fontId="1" type="noConversion"/>
  </si>
  <si>
    <t>LOCK NUT</t>
    <phoneticPr fontId="1" type="noConversion"/>
  </si>
  <si>
    <t>M36*P1.5*15 H</t>
    <phoneticPr fontId="1" type="noConversion"/>
  </si>
  <si>
    <t>STOPPER PIPE</t>
    <phoneticPr fontId="1" type="noConversion"/>
  </si>
  <si>
    <t>19T*65*124</t>
    <phoneticPr fontId="1" type="noConversion"/>
  </si>
  <si>
    <t>EA</t>
    <phoneticPr fontId="1" type="noConversion"/>
  </si>
  <si>
    <t>ø7</t>
    <phoneticPr fontId="1" type="noConversion"/>
  </si>
  <si>
    <t>50*50*30</t>
    <phoneticPr fontId="1" type="noConversion"/>
  </si>
  <si>
    <t>Ø50*Ø35*70 L</t>
    <phoneticPr fontId="1" type="noConversion"/>
  </si>
  <si>
    <t>90*80*6</t>
    <phoneticPr fontId="1" type="noConversion"/>
  </si>
  <si>
    <t>90*80*3</t>
    <phoneticPr fontId="1" type="noConversion"/>
  </si>
  <si>
    <t>Ø100*Ø90*275 L(5T)</t>
    <phoneticPr fontId="1" type="noConversion"/>
  </si>
  <si>
    <r>
      <t>Ø90*48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</si>
  <si>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DX4025</t>
    <phoneticPr fontId="1" type="noConversion"/>
  </si>
  <si>
    <t>80A #80*1132 L</t>
    <phoneticPr fontId="1" type="noConversion"/>
  </si>
  <si>
    <r>
      <t>Ø100*78 L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</si>
  <si>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ROD용</t>
    <phoneticPr fontId="1" type="noConversion"/>
  </si>
  <si>
    <t xml:space="preserve">               LOCK NUT</t>
    <phoneticPr fontId="1" type="noConversion"/>
  </si>
  <si>
    <t>Ø50*Ø32*70 L</t>
    <phoneticPr fontId="1" type="noConversion"/>
  </si>
  <si>
    <t>Ø40*340 L</t>
    <phoneticPr fontId="1" type="noConversion"/>
  </si>
  <si>
    <t>Ø40*446 L</t>
    <phoneticPr fontId="1" type="noConversion"/>
  </si>
  <si>
    <t>DU4025</t>
    <phoneticPr fontId="1" type="noConversion"/>
  </si>
  <si>
    <t>LIFTING CYLINDER(2.5T-3.5T 대용량)</t>
    <phoneticPr fontId="1" type="noConversion"/>
  </si>
  <si>
    <t>TILTING-R CYLINDER(2.5T-3.5T 대용량)</t>
    <phoneticPr fontId="1" type="noConversion"/>
  </si>
  <si>
    <t>TILTING-L CYLINDER(2.5T-3.5T 대용량)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</si>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</sst>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9"/>
      <color theme="1"/>
      <name val="맑은 고딕"/>
      <family val="3"/>
      <charset val="129"/>
    </font>
    <font>
      <b/>
      <sz val="20"/>
      <color theme="1"/>
      <name val="굴림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2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>
      <alignment vertical="center"/>
    </xf>
    <xf numFmtId="41" fontId="2" fillId="0" borderId="2" xfId="1" applyFont="1" applyBorder="1" applyAlignment="1">
      <alignment horizontal="center" vertical="center"/>
    </xf>
    <xf numFmtId="41" fontId="2" fillId="0" borderId="2" xfId="1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>
      <alignment vertical="center"/>
    </xf>
    <xf numFmtId="41" fontId="5" fillId="0" borderId="2" xfId="0" applyNumberFormat="1" applyFont="1" applyBorder="1">
      <alignment vertical="center"/>
    </xf>
    <xf numFmtId="9" fontId="5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1" fontId="0" fillId="0" borderId="3" xfId="0" applyNumberFormat="1" applyBorder="1">
      <alignment vertical="center"/>
    </xf>
    <xf numFmtId="43" fontId="0" fillId="0" borderId="3" xfId="0" applyNumberFormat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41" fontId="5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25" sqref="F25"/>
    </sheetView>
  </sheetViews>
  <sheetFormatPr defaultRowHeight="16.5"/>
  <cols>
    <col min="1" max="1" width="3.625" style="1" customWidth="1"/>
    <col min="2" max="2" width="16" customWidth="1"/>
    <col min="3" max="3" width="16.125" customWidth="1"/>
    <col min="4" max="4" width="13.125" customWidth="1"/>
    <col min="5" max="5" width="5.125" style="1" customWidth="1"/>
    <col min="6" max="6" width="5.875" style="1" customWidth="1"/>
    <col min="7" max="7" width="8.125" style="1" customWidth="1"/>
    <col min="8" max="14" width="8.125" customWidth="1"/>
    <col min="15" max="15" width="9.75" customWidth="1"/>
    <col min="16" max="16" width="14.25" customWidth="1"/>
    <col min="17" max="17" width="14.375" customWidth="1"/>
  </cols>
  <sheetData>
    <row r="1" spans="1:16" ht="30" customHeight="1">
      <c r="B1" s="30" t="s">
        <v>120</v>
      </c>
    </row>
    <row r="2" spans="1:16" s="1" customFormat="1" ht="14.25" customHeight="1">
      <c r="A2" s="8"/>
      <c r="B2" s="15" t="s">
        <v>1</v>
      </c>
      <c r="C2" s="15" t="s">
        <v>2</v>
      </c>
      <c r="D2" s="15" t="s">
        <v>26</v>
      </c>
      <c r="E2" s="15" t="s">
        <v>3</v>
      </c>
      <c r="F2" s="15" t="s">
        <v>19</v>
      </c>
      <c r="G2" s="15" t="s">
        <v>17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6" t="s">
        <v>12</v>
      </c>
    </row>
    <row r="3" spans="1:16" s="2" customFormat="1" ht="14.25" customHeight="1">
      <c r="A3" s="9">
        <v>1</v>
      </c>
      <c r="B3" s="7" t="s">
        <v>23</v>
      </c>
      <c r="C3" s="7" t="s">
        <v>24</v>
      </c>
      <c r="D3" s="7" t="s">
        <v>58</v>
      </c>
      <c r="E3" s="17">
        <v>0.31</v>
      </c>
      <c r="F3" s="17" t="s">
        <v>59</v>
      </c>
      <c r="G3" s="20">
        <v>24050</v>
      </c>
      <c r="H3" s="21">
        <f>E3*G3</f>
        <v>7455.5</v>
      </c>
      <c r="I3" s="21"/>
      <c r="J3" s="21">
        <v>6000</v>
      </c>
      <c r="K3" s="21"/>
      <c r="L3" s="21" t="s">
        <v>16</v>
      </c>
      <c r="M3" s="21"/>
      <c r="N3" s="21" t="s">
        <v>16</v>
      </c>
      <c r="O3" s="21">
        <f t="shared" ref="O3:O24" si="0">SUM(H3:N3)</f>
        <v>13455.5</v>
      </c>
      <c r="P3" s="12" t="s">
        <v>60</v>
      </c>
    </row>
    <row r="4" spans="1:16" s="2" customFormat="1" ht="14.25" customHeight="1">
      <c r="A4" s="9"/>
      <c r="B4" s="7" t="s">
        <v>56</v>
      </c>
      <c r="C4" s="7" t="s">
        <v>57</v>
      </c>
      <c r="D4" s="7"/>
      <c r="E4" s="17">
        <v>1</v>
      </c>
      <c r="F4" s="17" t="s">
        <v>21</v>
      </c>
      <c r="G4" s="20">
        <v>1200</v>
      </c>
      <c r="H4" s="21">
        <f>E4*G4</f>
        <v>1200</v>
      </c>
      <c r="I4" s="21"/>
      <c r="J4" s="21"/>
      <c r="K4" s="21"/>
      <c r="L4" s="21"/>
      <c r="M4" s="21"/>
      <c r="N4" s="21"/>
      <c r="O4" s="21">
        <f t="shared" si="0"/>
        <v>1200</v>
      </c>
      <c r="P4" s="12"/>
    </row>
    <row r="5" spans="1:16" s="2" customFormat="1" ht="14.25" customHeight="1">
      <c r="A5" s="9">
        <v>2</v>
      </c>
      <c r="B5" s="7" t="s">
        <v>18</v>
      </c>
      <c r="C5" s="7" t="s">
        <v>62</v>
      </c>
      <c r="D5" s="7" t="s">
        <v>27</v>
      </c>
      <c r="E5" s="17">
        <v>0.315</v>
      </c>
      <c r="F5" s="17" t="s">
        <v>59</v>
      </c>
      <c r="G5" s="20">
        <v>28400</v>
      </c>
      <c r="H5" s="21">
        <f t="shared" ref="H5:H20" si="1">E5*G5</f>
        <v>8946</v>
      </c>
      <c r="I5" s="21"/>
      <c r="J5" s="21">
        <v>10000</v>
      </c>
      <c r="K5" s="21" t="s">
        <v>66</v>
      </c>
      <c r="L5" s="21"/>
      <c r="M5" s="21" t="s">
        <v>67</v>
      </c>
      <c r="N5" s="21"/>
      <c r="O5" s="21">
        <f t="shared" si="0"/>
        <v>18946</v>
      </c>
      <c r="P5" s="12" t="s">
        <v>61</v>
      </c>
    </row>
    <row r="6" spans="1:16" s="2" customFormat="1" ht="14.25" customHeight="1">
      <c r="A6" s="9">
        <v>3</v>
      </c>
      <c r="B6" s="7" t="s">
        <v>25</v>
      </c>
      <c r="C6" s="7" t="s">
        <v>63</v>
      </c>
      <c r="D6" s="7" t="s">
        <v>28</v>
      </c>
      <c r="E6" s="17">
        <v>1.35</v>
      </c>
      <c r="F6" s="17" t="s">
        <v>20</v>
      </c>
      <c r="G6" s="20">
        <v>1400</v>
      </c>
      <c r="H6" s="21">
        <f t="shared" si="1"/>
        <v>1890.0000000000002</v>
      </c>
      <c r="I6" s="21"/>
      <c r="J6" s="21">
        <v>10000</v>
      </c>
      <c r="K6" s="21"/>
      <c r="L6" s="21"/>
      <c r="M6" s="21"/>
      <c r="N6" s="21"/>
      <c r="O6" s="21">
        <f t="shared" si="0"/>
        <v>11890</v>
      </c>
      <c r="P6" s="12"/>
    </row>
    <row r="7" spans="1:16" s="2" customFormat="1" ht="14.25" customHeight="1">
      <c r="A7" s="9"/>
      <c r="B7" s="7" t="s">
        <v>40</v>
      </c>
      <c r="C7" s="7" t="s">
        <v>41</v>
      </c>
      <c r="D7" s="7" t="s">
        <v>49</v>
      </c>
      <c r="E7" s="17">
        <v>2</v>
      </c>
      <c r="F7" s="17" t="s">
        <v>21</v>
      </c>
      <c r="G7" s="20">
        <v>2500</v>
      </c>
      <c r="H7" s="21">
        <f t="shared" si="1"/>
        <v>5000</v>
      </c>
      <c r="I7" s="21"/>
      <c r="J7" s="21"/>
      <c r="K7" s="21"/>
      <c r="L7" s="21"/>
      <c r="M7" s="21"/>
      <c r="N7" s="21"/>
      <c r="O7" s="21">
        <f t="shared" si="0"/>
        <v>5000</v>
      </c>
      <c r="P7" s="12">
        <v>1200</v>
      </c>
    </row>
    <row r="8" spans="1:16" s="2" customFormat="1" ht="14.25" customHeight="1">
      <c r="A8" s="9">
        <v>4</v>
      </c>
      <c r="B8" s="7" t="s">
        <v>43</v>
      </c>
      <c r="C8" s="7" t="s">
        <v>44</v>
      </c>
      <c r="D8" s="7"/>
      <c r="E8" s="17">
        <v>2</v>
      </c>
      <c r="F8" s="17" t="s">
        <v>21</v>
      </c>
      <c r="G8" s="20">
        <v>320</v>
      </c>
      <c r="H8" s="21">
        <f t="shared" si="1"/>
        <v>640</v>
      </c>
      <c r="I8" s="21"/>
      <c r="J8" s="21"/>
      <c r="K8" s="21"/>
      <c r="L8" s="21"/>
      <c r="M8" s="21"/>
      <c r="N8" s="21"/>
      <c r="O8" s="21">
        <f t="shared" si="0"/>
        <v>640</v>
      </c>
      <c r="P8" s="12">
        <v>700</v>
      </c>
    </row>
    <row r="9" spans="1:16" s="2" customFormat="1" ht="14.25" customHeight="1">
      <c r="A9" s="9">
        <v>5</v>
      </c>
      <c r="B9" s="7" t="s">
        <v>42</v>
      </c>
      <c r="C9" s="7" t="s">
        <v>64</v>
      </c>
      <c r="D9" s="7" t="s">
        <v>28</v>
      </c>
      <c r="E9" s="17">
        <v>1.8</v>
      </c>
      <c r="F9" s="17" t="s">
        <v>21</v>
      </c>
      <c r="G9" s="20">
        <v>1400</v>
      </c>
      <c r="H9" s="21">
        <f t="shared" si="1"/>
        <v>2520</v>
      </c>
      <c r="I9" s="21"/>
      <c r="J9" s="21">
        <v>10000</v>
      </c>
      <c r="K9" s="21"/>
      <c r="L9" s="21"/>
      <c r="M9" s="21"/>
      <c r="N9" s="21"/>
      <c r="O9" s="21">
        <f t="shared" si="0"/>
        <v>12520</v>
      </c>
      <c r="P9" s="12"/>
    </row>
    <row r="10" spans="1:16" s="2" customFormat="1" ht="14.25" customHeight="1">
      <c r="A10" s="9">
        <v>110</v>
      </c>
      <c r="B10" s="7" t="s">
        <v>45</v>
      </c>
      <c r="C10" s="7" t="s">
        <v>46</v>
      </c>
      <c r="D10" s="7"/>
      <c r="E10" s="17">
        <v>1</v>
      </c>
      <c r="F10" s="17" t="s">
        <v>21</v>
      </c>
      <c r="G10" s="20">
        <v>30</v>
      </c>
      <c r="H10" s="21">
        <f t="shared" si="1"/>
        <v>30</v>
      </c>
      <c r="I10" s="21" t="s">
        <v>67</v>
      </c>
      <c r="J10" s="21"/>
      <c r="K10" s="21"/>
      <c r="L10" s="21"/>
      <c r="M10" s="21"/>
      <c r="N10" s="21"/>
      <c r="O10" s="21">
        <f t="shared" si="0"/>
        <v>30</v>
      </c>
      <c r="P10" s="12"/>
    </row>
    <row r="11" spans="1:16" s="2" customFormat="1" ht="14.25" customHeight="1">
      <c r="A11" s="9">
        <v>7</v>
      </c>
      <c r="B11" s="7" t="s">
        <v>47</v>
      </c>
      <c r="C11" s="7" t="s">
        <v>48</v>
      </c>
      <c r="D11" s="7"/>
      <c r="E11" s="17">
        <v>1</v>
      </c>
      <c r="F11" s="17" t="s">
        <v>21</v>
      </c>
      <c r="G11" s="20">
        <v>2200</v>
      </c>
      <c r="H11" s="21">
        <f t="shared" si="1"/>
        <v>2200</v>
      </c>
      <c r="I11" s="21"/>
      <c r="J11" s="21" t="s">
        <v>66</v>
      </c>
      <c r="K11" s="21" t="s">
        <v>67</v>
      </c>
      <c r="L11" s="21"/>
      <c r="M11" s="21"/>
      <c r="N11" s="21"/>
      <c r="O11" s="21">
        <f t="shared" si="0"/>
        <v>2200</v>
      </c>
      <c r="P11" s="12"/>
    </row>
    <row r="12" spans="1:16" s="2" customFormat="1" ht="14.25" customHeight="1">
      <c r="A12" s="9">
        <v>8</v>
      </c>
      <c r="B12" s="7" t="s">
        <v>40</v>
      </c>
      <c r="C12" s="7" t="s">
        <v>51</v>
      </c>
      <c r="D12" s="7" t="s">
        <v>66</v>
      </c>
      <c r="E12" s="17">
        <v>1</v>
      </c>
      <c r="F12" s="17" t="s">
        <v>21</v>
      </c>
      <c r="G12" s="20">
        <v>2800</v>
      </c>
      <c r="H12" s="21">
        <f t="shared" si="1"/>
        <v>2800</v>
      </c>
      <c r="I12" s="21"/>
      <c r="J12" s="21"/>
      <c r="K12" s="21"/>
      <c r="L12" s="21"/>
      <c r="M12" s="21"/>
      <c r="N12" s="21"/>
      <c r="O12" s="21">
        <f t="shared" si="0"/>
        <v>2800</v>
      </c>
      <c r="P12" s="12">
        <v>1000</v>
      </c>
    </row>
    <row r="13" spans="1:16" s="2" customFormat="1" ht="14.25" customHeight="1">
      <c r="A13" s="9">
        <v>9</v>
      </c>
      <c r="B13" s="7" t="s">
        <v>50</v>
      </c>
      <c r="C13" s="7" t="s">
        <v>52</v>
      </c>
      <c r="D13" s="7"/>
      <c r="E13" s="17">
        <v>1</v>
      </c>
      <c r="F13" s="17" t="s">
        <v>21</v>
      </c>
      <c r="G13" s="20">
        <v>2500</v>
      </c>
      <c r="H13" s="21">
        <f t="shared" si="1"/>
        <v>2500</v>
      </c>
      <c r="I13" s="21"/>
      <c r="J13" s="21" t="s">
        <v>66</v>
      </c>
      <c r="K13" s="21" t="s">
        <v>66</v>
      </c>
      <c r="L13" s="21"/>
      <c r="M13" s="21"/>
      <c r="N13" s="21"/>
      <c r="O13" s="21">
        <f t="shared" si="0"/>
        <v>2500</v>
      </c>
      <c r="P13" s="12">
        <v>2300</v>
      </c>
    </row>
    <row r="14" spans="1:16" s="2" customFormat="1" ht="14.25" customHeight="1">
      <c r="A14" s="9">
        <v>10</v>
      </c>
      <c r="B14" s="7" t="s">
        <v>37</v>
      </c>
      <c r="C14" s="7" t="s">
        <v>38</v>
      </c>
      <c r="D14" s="7" t="s">
        <v>35</v>
      </c>
      <c r="E14" s="17">
        <v>0.43</v>
      </c>
      <c r="F14" s="17" t="s">
        <v>21</v>
      </c>
      <c r="G14" s="20">
        <v>2000</v>
      </c>
      <c r="H14" s="21">
        <f t="shared" si="1"/>
        <v>860</v>
      </c>
      <c r="I14" s="21"/>
      <c r="J14" s="21">
        <v>3000</v>
      </c>
      <c r="K14" s="21" t="s">
        <v>67</v>
      </c>
      <c r="L14" s="21"/>
      <c r="M14" s="21"/>
      <c r="N14" s="21"/>
      <c r="O14" s="21">
        <f t="shared" si="0"/>
        <v>3860</v>
      </c>
      <c r="P14" s="12"/>
    </row>
    <row r="15" spans="1:16" s="2" customFormat="1" ht="14.25" customHeight="1">
      <c r="A15" s="9">
        <v>11</v>
      </c>
      <c r="B15" s="7" t="s">
        <v>53</v>
      </c>
      <c r="C15" s="7" t="s">
        <v>54</v>
      </c>
      <c r="D15" s="7"/>
      <c r="E15" s="17">
        <v>2</v>
      </c>
      <c r="F15" s="17" t="s">
        <v>21</v>
      </c>
      <c r="G15" s="20">
        <v>3800</v>
      </c>
      <c r="H15" s="21">
        <f t="shared" si="1"/>
        <v>7600</v>
      </c>
      <c r="I15" s="21"/>
      <c r="J15" s="21" t="s">
        <v>66</v>
      </c>
      <c r="K15" s="21" t="s">
        <v>67</v>
      </c>
      <c r="L15" s="21"/>
      <c r="M15" s="21"/>
      <c r="N15" s="21"/>
      <c r="O15" s="21">
        <f t="shared" si="0"/>
        <v>7600</v>
      </c>
      <c r="P15" s="12"/>
    </row>
    <row r="16" spans="1:16" s="2" customFormat="1" ht="14.25" customHeight="1">
      <c r="A16" s="9">
        <v>12</v>
      </c>
      <c r="B16" s="7" t="s">
        <v>29</v>
      </c>
      <c r="C16" s="7" t="s">
        <v>65</v>
      </c>
      <c r="D16" s="7" t="s">
        <v>30</v>
      </c>
      <c r="E16" s="17">
        <v>1.1000000000000001</v>
      </c>
      <c r="F16" s="17" t="s">
        <v>20</v>
      </c>
      <c r="G16" s="20">
        <v>1400</v>
      </c>
      <c r="H16" s="21">
        <f t="shared" si="1"/>
        <v>1540.0000000000002</v>
      </c>
      <c r="I16" s="21"/>
      <c r="J16" s="21">
        <v>3000</v>
      </c>
      <c r="K16" s="21"/>
      <c r="L16" s="21"/>
      <c r="M16" s="21"/>
      <c r="N16" s="21"/>
      <c r="O16" s="21">
        <f t="shared" si="0"/>
        <v>4540</v>
      </c>
      <c r="P16" s="12"/>
    </row>
    <row r="17" spans="1:16" s="2" customFormat="1" ht="14.25" customHeight="1">
      <c r="A17" s="9">
        <v>13</v>
      </c>
      <c r="B17" s="7" t="s">
        <v>31</v>
      </c>
      <c r="C17" s="7" t="s">
        <v>32</v>
      </c>
      <c r="D17" s="7" t="s">
        <v>33</v>
      </c>
      <c r="E17" s="17">
        <v>1.2</v>
      </c>
      <c r="F17" s="17" t="s">
        <v>20</v>
      </c>
      <c r="G17" s="20">
        <v>1300</v>
      </c>
      <c r="H17" s="21">
        <f t="shared" si="1"/>
        <v>1560</v>
      </c>
      <c r="I17" s="21" t="s">
        <v>67</v>
      </c>
      <c r="J17" s="21">
        <v>3000</v>
      </c>
      <c r="K17" s="21" t="s">
        <v>67</v>
      </c>
      <c r="L17" s="21"/>
      <c r="M17" s="21"/>
      <c r="N17" s="21"/>
      <c r="O17" s="21">
        <f t="shared" si="0"/>
        <v>4560</v>
      </c>
      <c r="P17" s="12"/>
    </row>
    <row r="18" spans="1:16" s="2" customFormat="1" ht="14.25" customHeight="1">
      <c r="A18" s="9">
        <v>14</v>
      </c>
      <c r="B18" s="7" t="s">
        <v>34</v>
      </c>
      <c r="C18" s="7" t="s">
        <v>36</v>
      </c>
      <c r="D18" s="7" t="s">
        <v>35</v>
      </c>
      <c r="E18" s="17">
        <v>1.1200000000000001</v>
      </c>
      <c r="F18" s="17" t="s">
        <v>68</v>
      </c>
      <c r="G18" s="20">
        <v>2000</v>
      </c>
      <c r="H18" s="21">
        <f t="shared" si="1"/>
        <v>2240</v>
      </c>
      <c r="I18" s="21"/>
      <c r="J18" s="21">
        <v>3000</v>
      </c>
      <c r="K18" s="21"/>
      <c r="L18" s="21"/>
      <c r="M18" s="21"/>
      <c r="N18" s="21"/>
      <c r="O18" s="21">
        <f t="shared" si="0"/>
        <v>5240</v>
      </c>
      <c r="P18" s="12"/>
    </row>
    <row r="19" spans="1:16" s="2" customFormat="1" ht="14.25" customHeight="1">
      <c r="A19" s="9">
        <v>15</v>
      </c>
      <c r="B19" s="7" t="s">
        <v>53</v>
      </c>
      <c r="C19" s="7" t="s">
        <v>55</v>
      </c>
      <c r="D19" s="7"/>
      <c r="E19" s="17">
        <v>2</v>
      </c>
      <c r="F19" s="17" t="s">
        <v>21</v>
      </c>
      <c r="G19" s="20">
        <v>3500</v>
      </c>
      <c r="H19" s="21">
        <f t="shared" si="1"/>
        <v>7000</v>
      </c>
      <c r="I19" s="21" t="s">
        <v>67</v>
      </c>
      <c r="J19" s="21">
        <v>4000</v>
      </c>
      <c r="K19" s="21" t="s">
        <v>67</v>
      </c>
      <c r="L19" s="21"/>
      <c r="M19" s="21"/>
      <c r="N19" s="21"/>
      <c r="O19" s="21">
        <f t="shared" si="0"/>
        <v>11000</v>
      </c>
      <c r="P19" s="12"/>
    </row>
    <row r="20" spans="1:16" s="2" customFormat="1" ht="14.25" customHeight="1">
      <c r="A20" s="9">
        <v>16</v>
      </c>
      <c r="B20" s="7" t="s">
        <v>22</v>
      </c>
      <c r="C20" s="7" t="s">
        <v>39</v>
      </c>
      <c r="D20" s="7"/>
      <c r="E20" s="17">
        <v>2</v>
      </c>
      <c r="F20" s="17" t="s">
        <v>21</v>
      </c>
      <c r="G20" s="20">
        <v>15</v>
      </c>
      <c r="H20" s="21">
        <f t="shared" si="1"/>
        <v>30</v>
      </c>
      <c r="I20" s="21"/>
      <c r="J20" s="21"/>
      <c r="K20" s="21"/>
      <c r="L20" s="21">
        <v>5000</v>
      </c>
      <c r="M20" s="21">
        <v>10000</v>
      </c>
      <c r="N20" s="21">
        <v>8000</v>
      </c>
      <c r="O20" s="21">
        <f t="shared" si="0"/>
        <v>23030</v>
      </c>
      <c r="P20" s="12"/>
    </row>
    <row r="21" spans="1:16" s="2" customFormat="1" ht="14.25" customHeight="1">
      <c r="A21" s="9">
        <v>17</v>
      </c>
      <c r="B21" s="7"/>
      <c r="C21" s="7"/>
      <c r="D21" s="7"/>
      <c r="E21" s="17"/>
      <c r="F21" s="17"/>
      <c r="G21" s="20"/>
      <c r="H21" s="21"/>
      <c r="I21" s="21"/>
      <c r="J21" s="21"/>
      <c r="K21" s="21"/>
      <c r="L21" s="21"/>
      <c r="M21" s="21"/>
      <c r="N21" s="21"/>
      <c r="O21" s="21">
        <f t="shared" si="0"/>
        <v>0</v>
      </c>
      <c r="P21" s="12"/>
    </row>
    <row r="22" spans="1:16" s="2" customFormat="1" ht="14.25" customHeight="1">
      <c r="A22" s="9">
        <v>18</v>
      </c>
      <c r="B22" s="7"/>
      <c r="C22" s="19"/>
      <c r="D22" s="7"/>
      <c r="E22" s="17"/>
      <c r="F22" s="17"/>
      <c r="G22" s="20"/>
      <c r="H22" s="21"/>
      <c r="I22" s="21"/>
      <c r="J22" s="21"/>
      <c r="K22" s="21"/>
      <c r="L22" s="21"/>
      <c r="M22" s="21"/>
      <c r="N22" s="21"/>
      <c r="O22" s="21">
        <f t="shared" si="0"/>
        <v>0</v>
      </c>
      <c r="P22" s="12"/>
    </row>
    <row r="23" spans="1:16" s="2" customFormat="1" ht="14.25" customHeight="1">
      <c r="A23" s="9">
        <v>19</v>
      </c>
      <c r="B23" s="7"/>
      <c r="C23" s="19"/>
      <c r="D23" s="7"/>
      <c r="E23" s="17"/>
      <c r="F23" s="17"/>
      <c r="G23" s="20"/>
      <c r="H23" s="21"/>
      <c r="I23" s="21" t="s">
        <v>67</v>
      </c>
      <c r="J23" s="21"/>
      <c r="K23" s="21"/>
      <c r="L23" s="21" t="s">
        <v>67</v>
      </c>
      <c r="M23" s="21"/>
      <c r="N23" s="21"/>
      <c r="O23" s="21">
        <f t="shared" si="0"/>
        <v>0</v>
      </c>
      <c r="P23" s="12"/>
    </row>
    <row r="24" spans="1:16" s="2" customFormat="1" ht="14.25" customHeight="1">
      <c r="A24" s="9">
        <v>20</v>
      </c>
      <c r="B24" s="7"/>
      <c r="C24" s="7"/>
      <c r="D24" s="7"/>
      <c r="E24" s="17"/>
      <c r="F24" s="17"/>
      <c r="G24" s="20"/>
      <c r="H24" s="21"/>
      <c r="I24" s="21"/>
      <c r="J24" s="21"/>
      <c r="K24" s="21"/>
      <c r="L24" s="21"/>
      <c r="M24" s="21"/>
      <c r="N24" s="21" t="s">
        <v>69</v>
      </c>
      <c r="O24" s="21">
        <f t="shared" si="0"/>
        <v>0</v>
      </c>
      <c r="P24" s="12"/>
    </row>
    <row r="25" spans="1:16" s="2" customFormat="1" ht="14.25" customHeight="1">
      <c r="A25" s="9">
        <v>21</v>
      </c>
      <c r="B25" s="7"/>
      <c r="C25" s="19"/>
      <c r="D25" s="7"/>
      <c r="E25" s="17"/>
      <c r="F25" s="17"/>
      <c r="G25" s="20"/>
      <c r="H25" s="21"/>
      <c r="I25" s="21"/>
      <c r="J25" s="21"/>
      <c r="K25" s="21"/>
      <c r="L25" s="21"/>
      <c r="M25" s="21"/>
      <c r="N25" s="21"/>
      <c r="O25" s="21">
        <f>SUM(H25:N25)</f>
        <v>0</v>
      </c>
      <c r="P25" s="12"/>
    </row>
    <row r="26" spans="1:16">
      <c r="A26" s="10"/>
      <c r="B26" s="13" t="s">
        <v>13</v>
      </c>
      <c r="C26" s="3"/>
      <c r="D26" s="3"/>
      <c r="E26" s="23"/>
      <c r="F26" s="23"/>
      <c r="G26" s="23"/>
      <c r="H26" s="25">
        <f t="shared" ref="H26:O26" si="2">SUM(H3:H25)</f>
        <v>56011.5</v>
      </c>
      <c r="I26" s="25">
        <f t="shared" si="2"/>
        <v>0</v>
      </c>
      <c r="J26" s="25">
        <f t="shared" si="2"/>
        <v>52000</v>
      </c>
      <c r="K26" s="25">
        <f t="shared" si="2"/>
        <v>0</v>
      </c>
      <c r="L26" s="25">
        <f t="shared" si="2"/>
        <v>5000</v>
      </c>
      <c r="M26" s="25">
        <f t="shared" si="2"/>
        <v>10000</v>
      </c>
      <c r="N26" s="25">
        <f t="shared" si="2"/>
        <v>8000</v>
      </c>
      <c r="O26" s="24">
        <f t="shared" si="2"/>
        <v>131011.5</v>
      </c>
      <c r="P26" s="28"/>
    </row>
    <row r="27" spans="1:16">
      <c r="A27" s="10"/>
      <c r="B27" s="13" t="s">
        <v>14</v>
      </c>
      <c r="C27" s="3"/>
      <c r="D27" s="3"/>
      <c r="E27" s="26">
        <v>0.02</v>
      </c>
      <c r="F27" s="26"/>
      <c r="G27" s="26"/>
      <c r="H27" s="22"/>
      <c r="I27" s="22"/>
      <c r="J27" s="22"/>
      <c r="K27" s="22"/>
      <c r="L27" s="22"/>
      <c r="M27" s="22"/>
      <c r="N27" s="22"/>
      <c r="O27" s="24">
        <f>E27*O26</f>
        <v>2620.23</v>
      </c>
      <c r="P27" s="29"/>
    </row>
    <row r="28" spans="1:16">
      <c r="A28" s="10"/>
      <c r="B28" s="13" t="s">
        <v>0</v>
      </c>
      <c r="C28" s="3"/>
      <c r="D28" s="3"/>
      <c r="E28" s="26">
        <v>0.05</v>
      </c>
      <c r="F28" s="26"/>
      <c r="G28" s="26"/>
      <c r="H28" s="22"/>
      <c r="I28" s="22"/>
      <c r="J28" s="22"/>
      <c r="K28" s="22"/>
      <c r="L28" s="22"/>
      <c r="M28" s="22"/>
      <c r="N28" s="22"/>
      <c r="O28" s="24">
        <f>E28*(O26+O27)</f>
        <v>6681.5865000000013</v>
      </c>
      <c r="P28" s="29"/>
    </row>
    <row r="29" spans="1:16">
      <c r="A29" s="10"/>
      <c r="B29" s="13" t="s">
        <v>15</v>
      </c>
      <c r="C29" s="3"/>
      <c r="D29" s="3"/>
      <c r="E29" s="23"/>
      <c r="F29" s="23"/>
      <c r="G29" s="23"/>
      <c r="H29" s="22"/>
      <c r="I29" s="22"/>
      <c r="J29" s="22"/>
      <c r="K29" s="22"/>
      <c r="L29" s="22"/>
      <c r="M29" s="22"/>
      <c r="N29" s="22"/>
      <c r="O29" s="24">
        <f>SUM(O26:O28)</f>
        <v>140313.31650000002</v>
      </c>
      <c r="P29" s="28"/>
    </row>
    <row r="30" spans="1:16">
      <c r="A30" s="11"/>
      <c r="B30" s="14"/>
      <c r="C30" s="5"/>
      <c r="D30" s="5"/>
      <c r="E30" s="18"/>
      <c r="F30" s="18"/>
      <c r="G30" s="18"/>
      <c r="H30" s="5"/>
      <c r="I30" s="5"/>
      <c r="J30" s="5"/>
      <c r="K30" s="5"/>
      <c r="L30" s="5"/>
      <c r="M30" s="5"/>
      <c r="N30" s="5"/>
      <c r="O30" s="5"/>
      <c r="P30" s="6"/>
    </row>
    <row r="32" spans="1:16">
      <c r="B32" s="27" t="s">
        <v>71</v>
      </c>
    </row>
    <row r="33" spans="2:5">
      <c r="B33" s="27" t="s">
        <v>70</v>
      </c>
    </row>
    <row r="35" spans="2:5">
      <c r="E35" s="1" t="s">
        <v>16</v>
      </c>
    </row>
  </sheetData>
  <phoneticPr fontId="1" type="noConversion"/>
  <pageMargins left="0.56999999999999995" right="0.15748031496062992" top="0.74803149606299213" bottom="0.74803149606299213" header="0.66" footer="0.6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L14" sqref="L14"/>
    </sheetView>
  </sheetViews>
  <sheetFormatPr defaultRowHeight="16.5"/>
  <cols>
    <col min="1" max="1" width="3.625" style="1" customWidth="1"/>
    <col min="2" max="2" width="16" customWidth="1"/>
    <col min="3" max="3" width="16.125" customWidth="1"/>
    <col min="4" max="4" width="13.125" customWidth="1"/>
    <col min="5" max="5" width="5.125" style="1" customWidth="1"/>
    <col min="6" max="6" width="5.875" style="1" customWidth="1"/>
    <col min="7" max="7" width="8.125" style="1" customWidth="1"/>
    <col min="8" max="14" width="8.125" customWidth="1"/>
    <col min="15" max="15" width="9.75" customWidth="1"/>
    <col min="16" max="16" width="14.25" customWidth="1"/>
    <col min="17" max="17" width="14.375" customWidth="1"/>
  </cols>
  <sheetData>
    <row r="1" spans="1:16" ht="30" customHeight="1">
      <c r="A1" s="31" t="s">
        <v>121</v>
      </c>
      <c r="B1" s="31"/>
      <c r="C1" s="31"/>
    </row>
    <row r="2" spans="1:16" s="1" customFormat="1" ht="14.25" customHeight="1">
      <c r="A2" s="8"/>
      <c r="B2" s="15" t="s">
        <v>1</v>
      </c>
      <c r="C2" s="15" t="s">
        <v>2</v>
      </c>
      <c r="D2" s="15" t="s">
        <v>26</v>
      </c>
      <c r="E2" s="15" t="s">
        <v>3</v>
      </c>
      <c r="F2" s="15" t="s">
        <v>19</v>
      </c>
      <c r="G2" s="15" t="s">
        <v>17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6" t="s">
        <v>12</v>
      </c>
    </row>
    <row r="3" spans="1:16" s="2" customFormat="1" ht="14.25" customHeight="1">
      <c r="A3" s="9">
        <v>1</v>
      </c>
      <c r="B3" s="7" t="s">
        <v>23</v>
      </c>
      <c r="C3" s="7" t="s">
        <v>72</v>
      </c>
      <c r="D3" s="7" t="s">
        <v>58</v>
      </c>
      <c r="E3" s="17">
        <v>0.36</v>
      </c>
      <c r="F3" s="17" t="s">
        <v>59</v>
      </c>
      <c r="G3" s="20">
        <v>46000</v>
      </c>
      <c r="H3" s="21">
        <f>E3*G3</f>
        <v>16560</v>
      </c>
      <c r="I3" s="21"/>
      <c r="J3" s="21">
        <v>9000</v>
      </c>
      <c r="K3" s="21"/>
      <c r="L3" s="21" t="s">
        <v>16</v>
      </c>
      <c r="M3" s="21"/>
      <c r="N3" s="21" t="s">
        <v>16</v>
      </c>
      <c r="O3" s="21">
        <f t="shared" ref="O3:O30" si="0">SUM(H3:N3)</f>
        <v>25560</v>
      </c>
      <c r="P3" s="42">
        <v>17000</v>
      </c>
    </row>
    <row r="4" spans="1:16" s="2" customFormat="1" ht="14.25" customHeight="1">
      <c r="A4" s="9">
        <v>2</v>
      </c>
      <c r="B4" s="7" t="s">
        <v>56</v>
      </c>
      <c r="C4" s="7" t="s">
        <v>57</v>
      </c>
      <c r="D4" s="7"/>
      <c r="E4" s="17">
        <v>1</v>
      </c>
      <c r="F4" s="17" t="s">
        <v>21</v>
      </c>
      <c r="G4" s="20">
        <v>1200</v>
      </c>
      <c r="H4" s="21">
        <f>E4*G4</f>
        <v>1200</v>
      </c>
      <c r="I4" s="21"/>
      <c r="J4" s="21"/>
      <c r="K4" s="21"/>
      <c r="L4" s="21"/>
      <c r="M4" s="21"/>
      <c r="N4" s="21"/>
      <c r="O4" s="21">
        <f t="shared" si="0"/>
        <v>1200</v>
      </c>
      <c r="P4" s="42"/>
    </row>
    <row r="5" spans="1:16" s="2" customFormat="1" ht="14.25" customHeight="1">
      <c r="A5" s="9">
        <v>3</v>
      </c>
      <c r="B5" s="7" t="s">
        <v>18</v>
      </c>
      <c r="C5" s="7" t="s">
        <v>118</v>
      </c>
      <c r="D5" s="7" t="s">
        <v>27</v>
      </c>
      <c r="E5" s="17">
        <v>0.45</v>
      </c>
      <c r="F5" s="17" t="s">
        <v>59</v>
      </c>
      <c r="G5" s="20">
        <v>35800</v>
      </c>
      <c r="H5" s="21">
        <f t="shared" ref="H5:H30" si="1">E5*G5</f>
        <v>16110</v>
      </c>
      <c r="I5" s="21"/>
      <c r="J5" s="21">
        <v>6000</v>
      </c>
      <c r="K5" s="21" t="s">
        <v>66</v>
      </c>
      <c r="L5" s="21"/>
      <c r="M5" s="21" t="s">
        <v>67</v>
      </c>
      <c r="N5" s="21"/>
      <c r="O5" s="21">
        <f t="shared" si="0"/>
        <v>22110</v>
      </c>
      <c r="P5" s="42">
        <v>17000</v>
      </c>
    </row>
    <row r="6" spans="1:16" s="2" customFormat="1" ht="14.25" customHeight="1">
      <c r="A6" s="9">
        <v>4</v>
      </c>
      <c r="B6" s="7" t="s">
        <v>25</v>
      </c>
      <c r="C6" s="7" t="s">
        <v>92</v>
      </c>
      <c r="D6" s="7" t="s">
        <v>28</v>
      </c>
      <c r="E6" s="17">
        <v>1.35</v>
      </c>
      <c r="F6" s="17" t="s">
        <v>20</v>
      </c>
      <c r="G6" s="20">
        <v>1400</v>
      </c>
      <c r="H6" s="21">
        <f t="shared" si="1"/>
        <v>1890.0000000000002</v>
      </c>
      <c r="I6" s="21"/>
      <c r="J6" s="21">
        <v>10000</v>
      </c>
      <c r="K6" s="21"/>
      <c r="L6" s="21"/>
      <c r="M6" s="21"/>
      <c r="N6" s="21"/>
      <c r="O6" s="21">
        <f t="shared" si="0"/>
        <v>11890</v>
      </c>
      <c r="P6" s="42"/>
    </row>
    <row r="7" spans="1:16" s="2" customFormat="1" ht="14.25" customHeight="1">
      <c r="A7" s="9">
        <v>5</v>
      </c>
      <c r="B7" s="7" t="s">
        <v>40</v>
      </c>
      <c r="C7" s="7" t="s">
        <v>107</v>
      </c>
      <c r="D7" s="7" t="s">
        <v>49</v>
      </c>
      <c r="E7" s="17">
        <v>2</v>
      </c>
      <c r="F7" s="17" t="s">
        <v>21</v>
      </c>
      <c r="G7" s="20">
        <v>2500</v>
      </c>
      <c r="H7" s="21">
        <f t="shared" si="1"/>
        <v>5000</v>
      </c>
      <c r="I7" s="21"/>
      <c r="J7" s="21"/>
      <c r="K7" s="21"/>
      <c r="L7" s="21"/>
      <c r="M7" s="21"/>
      <c r="N7" s="21"/>
      <c r="O7" s="21">
        <f t="shared" si="0"/>
        <v>5000</v>
      </c>
      <c r="P7" s="42">
        <v>1600</v>
      </c>
    </row>
    <row r="8" spans="1:16" s="2" customFormat="1" ht="14.25" customHeight="1">
      <c r="A8" s="9">
        <v>6</v>
      </c>
      <c r="B8" s="7" t="s">
        <v>43</v>
      </c>
      <c r="C8" s="7" t="s">
        <v>108</v>
      </c>
      <c r="D8" s="7"/>
      <c r="E8" s="17">
        <v>2</v>
      </c>
      <c r="F8" s="17" t="s">
        <v>21</v>
      </c>
      <c r="G8" s="20">
        <v>320</v>
      </c>
      <c r="H8" s="21">
        <f t="shared" si="1"/>
        <v>640</v>
      </c>
      <c r="I8" s="21"/>
      <c r="J8" s="21"/>
      <c r="K8" s="21"/>
      <c r="L8" s="21"/>
      <c r="M8" s="21"/>
      <c r="N8" s="21"/>
      <c r="O8" s="21">
        <f t="shared" si="0"/>
        <v>640</v>
      </c>
      <c r="P8" s="42">
        <v>1000</v>
      </c>
    </row>
    <row r="9" spans="1:16" s="2" customFormat="1" ht="14.25" customHeight="1">
      <c r="A9" s="9">
        <v>7</v>
      </c>
      <c r="B9" s="7" t="s">
        <v>45</v>
      </c>
      <c r="C9" s="7" t="s">
        <v>84</v>
      </c>
      <c r="D9" s="7" t="s">
        <v>86</v>
      </c>
      <c r="E9" s="17">
        <v>1</v>
      </c>
      <c r="F9" s="17" t="s">
        <v>103</v>
      </c>
      <c r="G9" s="20">
        <v>30</v>
      </c>
      <c r="H9" s="21">
        <f t="shared" si="1"/>
        <v>30</v>
      </c>
      <c r="I9" s="21"/>
      <c r="J9" s="21"/>
      <c r="K9" s="21"/>
      <c r="L9" s="21"/>
      <c r="M9" s="21"/>
      <c r="N9" s="21"/>
      <c r="O9" s="21">
        <f t="shared" si="0"/>
        <v>30</v>
      </c>
      <c r="P9" s="42">
        <v>150</v>
      </c>
    </row>
    <row r="10" spans="1:16" s="2" customFormat="1" ht="14.25" customHeight="1">
      <c r="A10" s="9">
        <v>8</v>
      </c>
      <c r="B10" s="7" t="s">
        <v>76</v>
      </c>
      <c r="C10" s="7" t="s">
        <v>77</v>
      </c>
      <c r="D10" s="7" t="s">
        <v>78</v>
      </c>
      <c r="E10" s="17">
        <v>1</v>
      </c>
      <c r="F10" s="17" t="s">
        <v>103</v>
      </c>
      <c r="G10" s="20">
        <v>35</v>
      </c>
      <c r="H10" s="21">
        <f t="shared" si="1"/>
        <v>35</v>
      </c>
      <c r="I10" s="21"/>
      <c r="J10" s="21">
        <v>1500</v>
      </c>
      <c r="K10" s="21"/>
      <c r="L10" s="21"/>
      <c r="M10" s="21"/>
      <c r="N10" s="21"/>
      <c r="O10" s="21">
        <f t="shared" si="0"/>
        <v>1535</v>
      </c>
      <c r="P10" s="42"/>
    </row>
    <row r="11" spans="1:16" s="2" customFormat="1" ht="14.25" customHeight="1">
      <c r="A11" s="9">
        <v>9</v>
      </c>
      <c r="B11" s="7" t="s">
        <v>79</v>
      </c>
      <c r="C11" s="7" t="s">
        <v>87</v>
      </c>
      <c r="D11" s="7"/>
      <c r="E11" s="17">
        <v>1</v>
      </c>
      <c r="F11" s="17" t="s">
        <v>21</v>
      </c>
      <c r="G11" s="20">
        <v>50</v>
      </c>
      <c r="H11" s="21">
        <f t="shared" si="1"/>
        <v>50</v>
      </c>
      <c r="I11" s="21"/>
      <c r="J11" s="21">
        <v>9000</v>
      </c>
      <c r="K11" s="21"/>
      <c r="L11" s="21"/>
      <c r="M11" s="21"/>
      <c r="N11" s="21"/>
      <c r="O11" s="21">
        <f t="shared" si="0"/>
        <v>9050</v>
      </c>
      <c r="P11" s="42">
        <v>8400</v>
      </c>
    </row>
    <row r="12" spans="1:16" s="2" customFormat="1" ht="14.25" customHeight="1">
      <c r="A12" s="9">
        <v>10</v>
      </c>
      <c r="B12" s="7" t="s">
        <v>80</v>
      </c>
      <c r="C12" s="7" t="s">
        <v>104</v>
      </c>
      <c r="D12" s="7"/>
      <c r="E12" s="17">
        <v>1</v>
      </c>
      <c r="F12" s="17" t="s">
        <v>21</v>
      </c>
      <c r="G12" s="20">
        <v>5</v>
      </c>
      <c r="H12" s="21">
        <f t="shared" si="1"/>
        <v>5</v>
      </c>
      <c r="I12" s="21"/>
      <c r="J12" s="21"/>
      <c r="K12" s="21"/>
      <c r="L12" s="21"/>
      <c r="M12" s="21"/>
      <c r="N12" s="21"/>
      <c r="O12" s="21">
        <f t="shared" si="0"/>
        <v>5</v>
      </c>
      <c r="P12" s="42"/>
    </row>
    <row r="13" spans="1:16" s="2" customFormat="1" ht="14.25" customHeight="1">
      <c r="A13" s="9">
        <v>11</v>
      </c>
      <c r="B13" s="7" t="s">
        <v>81</v>
      </c>
      <c r="C13" s="7" t="s">
        <v>105</v>
      </c>
      <c r="D13" s="7" t="s">
        <v>82</v>
      </c>
      <c r="E13" s="17">
        <v>0.8</v>
      </c>
      <c r="F13" s="17" t="s">
        <v>68</v>
      </c>
      <c r="G13" s="20">
        <v>2200</v>
      </c>
      <c r="H13" s="21">
        <f t="shared" si="1"/>
        <v>1760</v>
      </c>
      <c r="I13" s="21"/>
      <c r="J13" s="21">
        <v>3000</v>
      </c>
      <c r="K13" s="21"/>
      <c r="L13" s="21"/>
      <c r="M13" s="21"/>
      <c r="N13" s="21"/>
      <c r="O13" s="21">
        <f t="shared" si="0"/>
        <v>4760</v>
      </c>
      <c r="P13" s="42"/>
    </row>
    <row r="14" spans="1:16" s="2" customFormat="1" ht="14.25" customHeight="1">
      <c r="A14" s="9">
        <v>12</v>
      </c>
      <c r="B14" s="7" t="s">
        <v>47</v>
      </c>
      <c r="C14" s="7" t="s">
        <v>83</v>
      </c>
      <c r="D14" s="7"/>
      <c r="E14" s="17">
        <v>1</v>
      </c>
      <c r="F14" s="17" t="s">
        <v>21</v>
      </c>
      <c r="G14" s="20">
        <v>2500</v>
      </c>
      <c r="H14" s="21">
        <f t="shared" si="1"/>
        <v>2500</v>
      </c>
      <c r="I14" s="21"/>
      <c r="J14" s="21"/>
      <c r="K14" s="21"/>
      <c r="L14" s="21"/>
      <c r="M14" s="21"/>
      <c r="N14" s="21"/>
      <c r="O14" s="21">
        <f t="shared" si="0"/>
        <v>2500</v>
      </c>
      <c r="P14" s="42"/>
    </row>
    <row r="15" spans="1:16" s="2" customFormat="1" ht="14.25" customHeight="1">
      <c r="A15" s="9">
        <v>13</v>
      </c>
      <c r="B15" s="7" t="s">
        <v>88</v>
      </c>
      <c r="C15" s="7" t="s">
        <v>89</v>
      </c>
      <c r="D15" s="7"/>
      <c r="E15" s="17">
        <v>1</v>
      </c>
      <c r="F15" s="17" t="s">
        <v>21</v>
      </c>
      <c r="G15" s="20">
        <v>8000</v>
      </c>
      <c r="H15" s="21">
        <f t="shared" si="1"/>
        <v>8000</v>
      </c>
      <c r="I15" s="21"/>
      <c r="J15" s="21"/>
      <c r="K15" s="21"/>
      <c r="L15" s="21"/>
      <c r="M15" s="21"/>
      <c r="N15" s="21"/>
      <c r="O15" s="21"/>
      <c r="P15" s="42"/>
    </row>
    <row r="16" spans="1:16" s="2" customFormat="1" ht="14.25" customHeight="1">
      <c r="A16" s="9">
        <v>14</v>
      </c>
      <c r="B16" s="7" t="s">
        <v>101</v>
      </c>
      <c r="C16" s="7" t="s">
        <v>90</v>
      </c>
      <c r="D16" s="7" t="s">
        <v>91</v>
      </c>
      <c r="E16" s="17">
        <v>0.45</v>
      </c>
      <c r="F16" s="17" t="s">
        <v>68</v>
      </c>
      <c r="G16" s="20">
        <v>2000</v>
      </c>
      <c r="H16" s="21">
        <f t="shared" si="1"/>
        <v>900</v>
      </c>
      <c r="I16" s="21"/>
      <c r="J16" s="21">
        <v>1000</v>
      </c>
      <c r="K16" s="21"/>
      <c r="L16" s="21"/>
      <c r="M16" s="21"/>
      <c r="N16" s="21"/>
      <c r="O16" s="21"/>
      <c r="P16" s="42"/>
    </row>
    <row r="17" spans="1:16" s="2" customFormat="1" ht="14.25" customHeight="1">
      <c r="A17" s="9">
        <v>15</v>
      </c>
      <c r="B17" s="7" t="s">
        <v>42</v>
      </c>
      <c r="C17" s="7" t="s">
        <v>75</v>
      </c>
      <c r="D17" s="7" t="s">
        <v>28</v>
      </c>
      <c r="E17" s="17">
        <v>1.8</v>
      </c>
      <c r="F17" s="17" t="s">
        <v>21</v>
      </c>
      <c r="G17" s="20">
        <v>1400</v>
      </c>
      <c r="H17" s="21">
        <f t="shared" si="1"/>
        <v>2520</v>
      </c>
      <c r="I17" s="21"/>
      <c r="J17" s="21">
        <v>10000</v>
      </c>
      <c r="K17" s="21"/>
      <c r="L17" s="21"/>
      <c r="M17" s="21"/>
      <c r="N17" s="21"/>
      <c r="O17" s="21">
        <f t="shared" si="0"/>
        <v>12520</v>
      </c>
      <c r="P17" s="42"/>
    </row>
    <row r="18" spans="1:16" s="2" customFormat="1" ht="14.25" customHeight="1">
      <c r="A18" s="9">
        <v>16</v>
      </c>
      <c r="B18" s="7" t="s">
        <v>45</v>
      </c>
      <c r="C18" s="7" t="s">
        <v>85</v>
      </c>
      <c r="D18" s="7"/>
      <c r="E18" s="17">
        <v>1</v>
      </c>
      <c r="F18" s="17" t="s">
        <v>21</v>
      </c>
      <c r="G18" s="20">
        <v>30</v>
      </c>
      <c r="H18" s="21">
        <f t="shared" si="1"/>
        <v>30</v>
      </c>
      <c r="I18" s="21" t="s">
        <v>67</v>
      </c>
      <c r="J18" s="21"/>
      <c r="K18" s="21"/>
      <c r="L18" s="21"/>
      <c r="M18" s="21"/>
      <c r="N18" s="21"/>
      <c r="O18" s="21">
        <f t="shared" si="0"/>
        <v>30</v>
      </c>
      <c r="P18" s="42">
        <v>170</v>
      </c>
    </row>
    <row r="19" spans="1:16" s="2" customFormat="1" ht="14.25" customHeight="1">
      <c r="A19" s="9">
        <v>17</v>
      </c>
      <c r="B19" s="7" t="s">
        <v>47</v>
      </c>
      <c r="C19" s="7" t="s">
        <v>93</v>
      </c>
      <c r="D19" s="7"/>
      <c r="E19" s="17">
        <v>1</v>
      </c>
      <c r="F19" s="17" t="s">
        <v>21</v>
      </c>
      <c r="G19" s="20">
        <v>2200</v>
      </c>
      <c r="H19" s="21">
        <f t="shared" si="1"/>
        <v>2200</v>
      </c>
      <c r="I19" s="21"/>
      <c r="J19" s="21" t="s">
        <v>66</v>
      </c>
      <c r="K19" s="21" t="s">
        <v>67</v>
      </c>
      <c r="L19" s="21"/>
      <c r="M19" s="21"/>
      <c r="N19" s="21"/>
      <c r="O19" s="21">
        <f t="shared" si="0"/>
        <v>2200</v>
      </c>
      <c r="P19" s="42"/>
    </row>
    <row r="20" spans="1:16" s="2" customFormat="1" ht="14.25" customHeight="1">
      <c r="A20" s="9">
        <v>18</v>
      </c>
      <c r="B20" s="7" t="s">
        <v>40</v>
      </c>
      <c r="C20" s="7" t="s">
        <v>94</v>
      </c>
      <c r="D20" s="7" t="s">
        <v>66</v>
      </c>
      <c r="E20" s="17">
        <v>1</v>
      </c>
      <c r="F20" s="17" t="s">
        <v>21</v>
      </c>
      <c r="G20" s="20">
        <v>2800</v>
      </c>
      <c r="H20" s="21">
        <f t="shared" si="1"/>
        <v>2800</v>
      </c>
      <c r="I20" s="21"/>
      <c r="J20" s="21"/>
      <c r="K20" s="21"/>
      <c r="L20" s="21"/>
      <c r="M20" s="21"/>
      <c r="N20" s="21"/>
      <c r="O20" s="21">
        <f t="shared" si="0"/>
        <v>2800</v>
      </c>
      <c r="P20" s="42">
        <v>1100</v>
      </c>
    </row>
    <row r="21" spans="1:16" s="2" customFormat="1" ht="14.25" customHeight="1">
      <c r="A21" s="9">
        <v>19</v>
      </c>
      <c r="B21" s="7" t="s">
        <v>50</v>
      </c>
      <c r="C21" s="7" t="s">
        <v>95</v>
      </c>
      <c r="D21" s="7"/>
      <c r="E21" s="17">
        <v>1</v>
      </c>
      <c r="F21" s="17" t="s">
        <v>21</v>
      </c>
      <c r="G21" s="20">
        <v>2500</v>
      </c>
      <c r="H21" s="21">
        <f t="shared" si="1"/>
        <v>2500</v>
      </c>
      <c r="I21" s="21"/>
      <c r="J21" s="21" t="s">
        <v>66</v>
      </c>
      <c r="K21" s="21" t="s">
        <v>66</v>
      </c>
      <c r="L21" s="21"/>
      <c r="M21" s="21"/>
      <c r="N21" s="21"/>
      <c r="O21" s="21">
        <f t="shared" si="0"/>
        <v>2500</v>
      </c>
      <c r="P21" s="42">
        <v>2400</v>
      </c>
    </row>
    <row r="22" spans="1:16" s="2" customFormat="1" ht="14.25" customHeight="1">
      <c r="A22" s="9">
        <v>20</v>
      </c>
      <c r="B22" s="7" t="s">
        <v>37</v>
      </c>
      <c r="C22" s="7" t="s">
        <v>74</v>
      </c>
      <c r="D22" s="7" t="s">
        <v>35</v>
      </c>
      <c r="E22" s="17">
        <v>0.3</v>
      </c>
      <c r="F22" s="17" t="s">
        <v>21</v>
      </c>
      <c r="G22" s="20">
        <v>2000</v>
      </c>
      <c r="H22" s="21">
        <f t="shared" si="1"/>
        <v>600</v>
      </c>
      <c r="I22" s="21"/>
      <c r="J22" s="21">
        <v>3000</v>
      </c>
      <c r="K22" s="21" t="s">
        <v>67</v>
      </c>
      <c r="L22" s="21"/>
      <c r="M22" s="21"/>
      <c r="N22" s="21"/>
      <c r="O22" s="21">
        <f t="shared" si="0"/>
        <v>3600</v>
      </c>
      <c r="P22" s="42"/>
    </row>
    <row r="23" spans="1:16" s="2" customFormat="1" ht="14.25" customHeight="1">
      <c r="A23" s="9">
        <v>21</v>
      </c>
      <c r="B23" s="7" t="s">
        <v>53</v>
      </c>
      <c r="C23" s="7" t="s">
        <v>96</v>
      </c>
      <c r="D23" s="7"/>
      <c r="E23" s="17">
        <v>2</v>
      </c>
      <c r="F23" s="17" t="s">
        <v>21</v>
      </c>
      <c r="G23" s="20">
        <v>3800</v>
      </c>
      <c r="H23" s="21">
        <f t="shared" si="1"/>
        <v>7600</v>
      </c>
      <c r="I23" s="21"/>
      <c r="J23" s="21" t="s">
        <v>66</v>
      </c>
      <c r="K23" s="21" t="s">
        <v>67</v>
      </c>
      <c r="L23" s="21"/>
      <c r="M23" s="21"/>
      <c r="N23" s="21"/>
      <c r="O23" s="21">
        <f t="shared" si="0"/>
        <v>7600</v>
      </c>
      <c r="P23" s="42"/>
    </row>
    <row r="24" spans="1:16" s="2" customFormat="1" ht="14.25" customHeight="1">
      <c r="A24" s="9">
        <v>22</v>
      </c>
      <c r="B24" s="7" t="s">
        <v>97</v>
      </c>
      <c r="C24" s="7" t="s">
        <v>98</v>
      </c>
      <c r="D24" s="7" t="s">
        <v>91</v>
      </c>
      <c r="E24" s="17">
        <v>0.6</v>
      </c>
      <c r="F24" s="17" t="s">
        <v>68</v>
      </c>
      <c r="G24" s="20">
        <v>2000</v>
      </c>
      <c r="H24" s="21">
        <f t="shared" si="1"/>
        <v>1200</v>
      </c>
      <c r="I24" s="21"/>
      <c r="J24" s="21">
        <v>4000</v>
      </c>
      <c r="K24" s="21"/>
      <c r="L24" s="21"/>
      <c r="M24" s="21"/>
      <c r="N24" s="21"/>
      <c r="O24" s="21"/>
      <c r="P24" s="42"/>
    </row>
    <row r="25" spans="1:16" s="2" customFormat="1" ht="14.25" customHeight="1">
      <c r="A25" s="9">
        <v>23</v>
      </c>
      <c r="B25" s="7" t="s">
        <v>99</v>
      </c>
      <c r="C25" s="7" t="s">
        <v>100</v>
      </c>
      <c r="D25" s="7" t="s">
        <v>82</v>
      </c>
      <c r="E25" s="17">
        <v>0.4</v>
      </c>
      <c r="F25" s="17" t="s">
        <v>68</v>
      </c>
      <c r="G25" s="20">
        <v>1800</v>
      </c>
      <c r="H25" s="21">
        <f t="shared" si="1"/>
        <v>720</v>
      </c>
      <c r="I25" s="21"/>
      <c r="J25" s="21">
        <v>2000</v>
      </c>
      <c r="K25" s="21"/>
      <c r="L25" s="21"/>
      <c r="M25" s="21"/>
      <c r="N25" s="21"/>
      <c r="O25" s="21"/>
      <c r="P25" s="42"/>
    </row>
    <row r="26" spans="1:16" s="2" customFormat="1" ht="14.25" customHeight="1">
      <c r="A26" s="9">
        <v>24</v>
      </c>
      <c r="B26" s="7" t="s">
        <v>29</v>
      </c>
      <c r="C26" s="7" t="s">
        <v>73</v>
      </c>
      <c r="D26" s="7" t="s">
        <v>30</v>
      </c>
      <c r="E26" s="17">
        <v>1.9</v>
      </c>
      <c r="F26" s="17" t="s">
        <v>20</v>
      </c>
      <c r="G26" s="20">
        <v>1400</v>
      </c>
      <c r="H26" s="21">
        <f t="shared" si="1"/>
        <v>2660</v>
      </c>
      <c r="I26" s="21"/>
      <c r="J26" s="21">
        <v>4000</v>
      </c>
      <c r="K26" s="21"/>
      <c r="L26" s="21"/>
      <c r="M26" s="21"/>
      <c r="N26" s="21"/>
      <c r="O26" s="21">
        <f t="shared" si="0"/>
        <v>6660</v>
      </c>
      <c r="P26" s="42"/>
    </row>
    <row r="27" spans="1:16" s="2" customFormat="1" ht="14.25" customHeight="1">
      <c r="A27" s="9">
        <v>25</v>
      </c>
      <c r="B27" s="7" t="s">
        <v>31</v>
      </c>
      <c r="C27" s="7" t="s">
        <v>102</v>
      </c>
      <c r="D27" s="7" t="s">
        <v>33</v>
      </c>
      <c r="E27" s="17">
        <v>1.6</v>
      </c>
      <c r="F27" s="17" t="s">
        <v>20</v>
      </c>
      <c r="G27" s="20">
        <v>1300</v>
      </c>
      <c r="H27" s="21">
        <f t="shared" si="1"/>
        <v>2080</v>
      </c>
      <c r="I27" s="21" t="s">
        <v>67</v>
      </c>
      <c r="J27" s="21">
        <v>3000</v>
      </c>
      <c r="K27" s="21" t="s">
        <v>67</v>
      </c>
      <c r="L27" s="21"/>
      <c r="M27" s="21"/>
      <c r="N27" s="21"/>
      <c r="O27" s="21">
        <f t="shared" si="0"/>
        <v>5080</v>
      </c>
      <c r="P27" s="42"/>
    </row>
    <row r="28" spans="1:16" s="2" customFormat="1" ht="14.25" customHeight="1">
      <c r="A28" s="9">
        <v>26</v>
      </c>
      <c r="B28" s="7" t="s">
        <v>34</v>
      </c>
      <c r="C28" s="7" t="s">
        <v>106</v>
      </c>
      <c r="D28" s="7" t="s">
        <v>35</v>
      </c>
      <c r="E28" s="17">
        <v>0.71</v>
      </c>
      <c r="F28" s="17" t="s">
        <v>68</v>
      </c>
      <c r="G28" s="20">
        <v>2000</v>
      </c>
      <c r="H28" s="21">
        <f t="shared" si="1"/>
        <v>1420</v>
      </c>
      <c r="I28" s="21"/>
      <c r="J28" s="21">
        <v>4000</v>
      </c>
      <c r="K28" s="21"/>
      <c r="L28" s="21"/>
      <c r="M28" s="21"/>
      <c r="N28" s="21"/>
      <c r="O28" s="21">
        <f t="shared" si="0"/>
        <v>5420</v>
      </c>
      <c r="P28" s="42"/>
    </row>
    <row r="29" spans="1:16" s="2" customFormat="1" ht="14.25" customHeight="1">
      <c r="A29" s="9">
        <v>27</v>
      </c>
      <c r="B29" s="7" t="s">
        <v>53</v>
      </c>
      <c r="C29" s="7" t="s">
        <v>55</v>
      </c>
      <c r="D29" s="7"/>
      <c r="E29" s="17">
        <v>2</v>
      </c>
      <c r="F29" s="17" t="s">
        <v>21</v>
      </c>
      <c r="G29" s="20">
        <v>3500</v>
      </c>
      <c r="H29" s="21">
        <f t="shared" si="1"/>
        <v>7000</v>
      </c>
      <c r="I29" s="21" t="s">
        <v>67</v>
      </c>
      <c r="J29" s="21">
        <v>4000</v>
      </c>
      <c r="K29" s="21" t="s">
        <v>67</v>
      </c>
      <c r="L29" s="21"/>
      <c r="M29" s="21"/>
      <c r="N29" s="21"/>
      <c r="O29" s="21">
        <f t="shared" si="0"/>
        <v>11000</v>
      </c>
      <c r="P29" s="42"/>
    </row>
    <row r="30" spans="1:16" s="2" customFormat="1" ht="14.25" customHeight="1">
      <c r="A30" s="9">
        <v>28</v>
      </c>
      <c r="B30" s="7" t="s">
        <v>22</v>
      </c>
      <c r="C30" s="7" t="s">
        <v>39</v>
      </c>
      <c r="D30" s="7"/>
      <c r="E30" s="17">
        <v>2</v>
      </c>
      <c r="F30" s="17" t="s">
        <v>21</v>
      </c>
      <c r="G30" s="20">
        <v>15</v>
      </c>
      <c r="H30" s="21">
        <f t="shared" si="1"/>
        <v>30</v>
      </c>
      <c r="I30" s="21"/>
      <c r="J30" s="21"/>
      <c r="K30" s="21"/>
      <c r="L30" s="21">
        <v>5000</v>
      </c>
      <c r="M30" s="21">
        <v>10000</v>
      </c>
      <c r="N30" s="21">
        <v>8000</v>
      </c>
      <c r="O30" s="21">
        <f t="shared" si="0"/>
        <v>23030</v>
      </c>
      <c r="P30" s="42"/>
    </row>
    <row r="31" spans="1:16">
      <c r="A31" s="10"/>
      <c r="B31" s="13" t="s">
        <v>13</v>
      </c>
      <c r="C31" s="3"/>
      <c r="D31" s="3"/>
      <c r="E31" s="23"/>
      <c r="F31" s="23"/>
      <c r="G31" s="23"/>
      <c r="H31" s="25">
        <f t="shared" ref="H31:O31" si="2">SUM(H3:H30)</f>
        <v>88040</v>
      </c>
      <c r="I31" s="25">
        <f t="shared" si="2"/>
        <v>0</v>
      </c>
      <c r="J31" s="25">
        <f t="shared" si="2"/>
        <v>73500</v>
      </c>
      <c r="K31" s="25">
        <f t="shared" si="2"/>
        <v>0</v>
      </c>
      <c r="L31" s="25">
        <f t="shared" si="2"/>
        <v>5000</v>
      </c>
      <c r="M31" s="25">
        <f t="shared" si="2"/>
        <v>10000</v>
      </c>
      <c r="N31" s="25">
        <f t="shared" si="2"/>
        <v>8000</v>
      </c>
      <c r="O31" s="24">
        <f t="shared" si="2"/>
        <v>166720</v>
      </c>
      <c r="P31" s="43"/>
    </row>
    <row r="32" spans="1:16">
      <c r="A32" s="10"/>
      <c r="B32" s="13" t="s">
        <v>14</v>
      </c>
      <c r="C32" s="3"/>
      <c r="D32" s="3"/>
      <c r="E32" s="26">
        <v>0.02</v>
      </c>
      <c r="F32" s="26"/>
      <c r="G32" s="26"/>
      <c r="H32" s="22"/>
      <c r="I32" s="22"/>
      <c r="J32" s="22"/>
      <c r="K32" s="22"/>
      <c r="L32" s="22"/>
      <c r="M32" s="22"/>
      <c r="N32" s="22"/>
      <c r="O32" s="24">
        <f>E32*O31</f>
        <v>3334.4</v>
      </c>
      <c r="P32" s="4"/>
    </row>
    <row r="33" spans="1:16">
      <c r="A33" s="10"/>
      <c r="B33" s="13" t="s">
        <v>0</v>
      </c>
      <c r="C33" s="3"/>
      <c r="D33" s="3"/>
      <c r="E33" s="26">
        <v>0.05</v>
      </c>
      <c r="F33" s="26"/>
      <c r="G33" s="26"/>
      <c r="H33" s="22"/>
      <c r="I33" s="22"/>
      <c r="J33" s="22"/>
      <c r="K33" s="22"/>
      <c r="L33" s="22"/>
      <c r="M33" s="22"/>
      <c r="N33" s="22"/>
      <c r="O33" s="24">
        <f>E33*(O31+O32)</f>
        <v>8502.7199999999993</v>
      </c>
      <c r="P33" s="4"/>
    </row>
    <row r="34" spans="1:16">
      <c r="A34" s="10"/>
      <c r="B34" s="13" t="s">
        <v>15</v>
      </c>
      <c r="C34" s="3"/>
      <c r="D34" s="3"/>
      <c r="E34" s="23"/>
      <c r="F34" s="23"/>
      <c r="G34" s="23"/>
      <c r="H34" s="22"/>
      <c r="I34" s="22"/>
      <c r="J34" s="22"/>
      <c r="K34" s="22"/>
      <c r="L34" s="22"/>
      <c r="M34" s="22"/>
      <c r="N34" s="22"/>
      <c r="O34" s="24">
        <f>SUM(O31:O33)</f>
        <v>178557.12</v>
      </c>
      <c r="P34" s="4"/>
    </row>
    <row r="35" spans="1:16">
      <c r="A35" s="11"/>
      <c r="B35" s="14"/>
      <c r="C35" s="5"/>
      <c r="D35" s="5"/>
      <c r="E35" s="18"/>
      <c r="F35" s="18"/>
      <c r="G35" s="18"/>
      <c r="H35" s="5"/>
      <c r="I35" s="5"/>
      <c r="J35" s="5"/>
      <c r="K35" s="5"/>
      <c r="L35" s="5"/>
      <c r="M35" s="5"/>
      <c r="N35" s="5"/>
      <c r="O35" s="5"/>
      <c r="P35" s="6"/>
    </row>
    <row r="36" spans="1:16">
      <c r="B36" s="27" t="s">
        <v>16</v>
      </c>
    </row>
    <row r="37" spans="1:16">
      <c r="B37" s="27" t="s">
        <v>70</v>
      </c>
    </row>
  </sheetData>
  <phoneticPr fontId="1" type="noConversion"/>
  <pageMargins left="0.59" right="0.33" top="0.66" bottom="0.74803149606299213" header="0.39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7"/>
  <sheetViews>
    <sheetView topLeftCell="A7" workbookViewId="0">
      <selection activeCell="E27" sqref="E27"/>
    </sheetView>
  </sheetViews>
  <sheetFormatPr defaultRowHeight="16.5"/>
  <cols>
    <col min="1" max="1" width="3.625" style="1" customWidth="1"/>
    <col min="2" max="2" width="16" customWidth="1"/>
    <col min="3" max="3" width="16.125" customWidth="1"/>
    <col min="4" max="4" width="13.125" customWidth="1"/>
    <col min="5" max="5" width="5.125" style="1" customWidth="1"/>
    <col min="6" max="6" width="5.875" style="1" customWidth="1"/>
    <col min="7" max="7" width="8.125" style="1" customWidth="1"/>
    <col min="8" max="14" width="8.125" customWidth="1"/>
    <col min="15" max="15" width="9.75" customWidth="1"/>
    <col min="16" max="16" width="13.5" customWidth="1"/>
    <col min="17" max="17" width="14.375" customWidth="1"/>
  </cols>
  <sheetData>
    <row r="1" spans="1:16" ht="31.5" customHeight="1">
      <c r="A1" s="31" t="s">
        <v>122</v>
      </c>
      <c r="B1" s="31"/>
      <c r="C1" s="31"/>
      <c r="D1" s="31"/>
      <c r="E1" s="31"/>
      <c r="F1" s="31"/>
      <c r="G1" s="32"/>
      <c r="H1" s="32"/>
    </row>
    <row r="2" spans="1:16" s="1" customFormat="1" ht="14.25" customHeight="1">
      <c r="A2" s="8"/>
      <c r="B2" s="15" t="s">
        <v>1</v>
      </c>
      <c r="C2" s="15" t="s">
        <v>2</v>
      </c>
      <c r="D2" s="15" t="s">
        <v>26</v>
      </c>
      <c r="E2" s="15" t="s">
        <v>3</v>
      </c>
      <c r="F2" s="15" t="s">
        <v>19</v>
      </c>
      <c r="G2" s="15" t="s">
        <v>17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6" t="s">
        <v>12</v>
      </c>
    </row>
    <row r="3" spans="1:16" s="2" customFormat="1" ht="14.25" customHeight="1">
      <c r="A3" s="9">
        <v>1</v>
      </c>
      <c r="B3" s="7" t="s">
        <v>23</v>
      </c>
      <c r="C3" s="7" t="s">
        <v>109</v>
      </c>
      <c r="D3" s="7" t="s">
        <v>58</v>
      </c>
      <c r="E3" s="17">
        <v>0.27500000000000002</v>
      </c>
      <c r="F3" s="17" t="s">
        <v>59</v>
      </c>
      <c r="G3" s="20">
        <v>46000</v>
      </c>
      <c r="H3" s="21">
        <f>E3*G3</f>
        <v>12650.000000000002</v>
      </c>
      <c r="I3" s="21"/>
      <c r="J3" s="21">
        <v>11000</v>
      </c>
      <c r="K3" s="21"/>
      <c r="L3" s="21" t="s">
        <v>16</v>
      </c>
      <c r="M3" s="21"/>
      <c r="N3" s="21" t="s">
        <v>16</v>
      </c>
      <c r="O3" s="21">
        <f t="shared" ref="O3:O24" si="0">SUM(H3:N3)</f>
        <v>23650</v>
      </c>
      <c r="P3" s="12" t="s">
        <v>60</v>
      </c>
    </row>
    <row r="4" spans="1:16" s="2" customFormat="1" ht="14.25" customHeight="1">
      <c r="A4" s="9">
        <v>2</v>
      </c>
      <c r="B4" s="7" t="s">
        <v>56</v>
      </c>
      <c r="C4" s="7" t="s">
        <v>57</v>
      </c>
      <c r="D4" s="7"/>
      <c r="E4" s="17">
        <v>1</v>
      </c>
      <c r="F4" s="17" t="s">
        <v>21</v>
      </c>
      <c r="G4" s="20">
        <v>1200</v>
      </c>
      <c r="H4" s="21">
        <f>E4*G4</f>
        <v>1200</v>
      </c>
      <c r="I4" s="21"/>
      <c r="J4" s="21" t="s">
        <v>123</v>
      </c>
      <c r="K4" s="21"/>
      <c r="L4" s="21"/>
      <c r="M4" s="21"/>
      <c r="N4" s="21"/>
      <c r="O4" s="21">
        <f t="shared" si="0"/>
        <v>1200</v>
      </c>
      <c r="P4" s="12"/>
    </row>
    <row r="5" spans="1:16" s="2" customFormat="1" ht="14.25" customHeight="1">
      <c r="A5" s="9">
        <v>3</v>
      </c>
      <c r="B5" s="7" t="s">
        <v>18</v>
      </c>
      <c r="C5" s="7" t="s">
        <v>117</v>
      </c>
      <c r="D5" s="7" t="s">
        <v>27</v>
      </c>
      <c r="E5" s="17">
        <v>0.34</v>
      </c>
      <c r="F5" s="17" t="s">
        <v>59</v>
      </c>
      <c r="G5" s="20">
        <v>35800</v>
      </c>
      <c r="H5" s="21">
        <f t="shared" ref="H5:H24" si="1">E5*G5</f>
        <v>12172</v>
      </c>
      <c r="I5" s="21"/>
      <c r="J5" s="21">
        <v>6000</v>
      </c>
      <c r="K5" s="21" t="s">
        <v>66</v>
      </c>
      <c r="L5" s="21"/>
      <c r="M5" s="21" t="s">
        <v>67</v>
      </c>
      <c r="N5" s="21"/>
      <c r="O5" s="21">
        <f t="shared" si="0"/>
        <v>18172</v>
      </c>
      <c r="P5" s="12" t="s">
        <v>61</v>
      </c>
    </row>
    <row r="6" spans="1:16" s="2" customFormat="1" ht="14.25" customHeight="1">
      <c r="A6" s="9">
        <v>4</v>
      </c>
      <c r="B6" s="7" t="s">
        <v>25</v>
      </c>
      <c r="C6" s="7" t="s">
        <v>110</v>
      </c>
      <c r="D6" s="7" t="s">
        <v>28</v>
      </c>
      <c r="E6" s="17">
        <v>1.4</v>
      </c>
      <c r="F6" s="17" t="s">
        <v>20</v>
      </c>
      <c r="G6" s="20">
        <v>1400</v>
      </c>
      <c r="H6" s="21">
        <f t="shared" si="1"/>
        <v>1959.9999999999998</v>
      </c>
      <c r="I6" s="21"/>
      <c r="J6" s="21">
        <v>10000</v>
      </c>
      <c r="K6" s="21"/>
      <c r="L6" s="21"/>
      <c r="M6" s="21"/>
      <c r="N6" s="21"/>
      <c r="O6" s="21">
        <f t="shared" si="0"/>
        <v>11960</v>
      </c>
      <c r="P6" s="12"/>
    </row>
    <row r="7" spans="1:16" s="2" customFormat="1" ht="14.25" customHeight="1">
      <c r="A7" s="9">
        <v>5</v>
      </c>
      <c r="B7" s="7" t="s">
        <v>40</v>
      </c>
      <c r="C7" s="7" t="s">
        <v>107</v>
      </c>
      <c r="D7" s="7" t="s">
        <v>49</v>
      </c>
      <c r="E7" s="17">
        <v>2</v>
      </c>
      <c r="F7" s="17" t="s">
        <v>21</v>
      </c>
      <c r="G7" s="20">
        <v>2500</v>
      </c>
      <c r="H7" s="21">
        <f t="shared" si="1"/>
        <v>5000</v>
      </c>
      <c r="I7" s="21"/>
      <c r="J7" s="21"/>
      <c r="K7" s="21"/>
      <c r="L7" s="21"/>
      <c r="M7" s="21"/>
      <c r="N7" s="21"/>
      <c r="O7" s="21">
        <f t="shared" si="0"/>
        <v>5000</v>
      </c>
      <c r="P7" s="12"/>
    </row>
    <row r="8" spans="1:16" s="2" customFormat="1" ht="14.25" customHeight="1">
      <c r="A8" s="9">
        <v>6</v>
      </c>
      <c r="B8" s="7" t="s">
        <v>43</v>
      </c>
      <c r="C8" s="7" t="s">
        <v>108</v>
      </c>
      <c r="D8" s="7"/>
      <c r="E8" s="17">
        <v>2</v>
      </c>
      <c r="F8" s="17" t="s">
        <v>21</v>
      </c>
      <c r="G8" s="20">
        <v>320</v>
      </c>
      <c r="H8" s="21">
        <f t="shared" si="1"/>
        <v>640</v>
      </c>
      <c r="I8" s="21"/>
      <c r="J8" s="21"/>
      <c r="K8" s="21"/>
      <c r="L8" s="21"/>
      <c r="M8" s="21"/>
      <c r="N8" s="21"/>
      <c r="O8" s="21">
        <f t="shared" si="0"/>
        <v>640</v>
      </c>
      <c r="P8" s="12"/>
    </row>
    <row r="9" spans="1:16" s="2" customFormat="1" ht="14.25" customHeight="1">
      <c r="A9" s="9">
        <v>14</v>
      </c>
      <c r="B9" s="7" t="s">
        <v>101</v>
      </c>
      <c r="C9" s="7" t="s">
        <v>112</v>
      </c>
      <c r="D9" s="7" t="s">
        <v>91</v>
      </c>
      <c r="E9" s="17">
        <v>0.45</v>
      </c>
      <c r="F9" s="17" t="s">
        <v>68</v>
      </c>
      <c r="G9" s="20">
        <v>2000</v>
      </c>
      <c r="H9" s="21">
        <f t="shared" si="1"/>
        <v>900</v>
      </c>
      <c r="I9" s="21"/>
      <c r="J9" s="21">
        <v>1000</v>
      </c>
      <c r="K9" s="21"/>
      <c r="L9" s="21"/>
      <c r="M9" s="21"/>
      <c r="N9" s="21"/>
      <c r="O9" s="21"/>
      <c r="P9" s="12"/>
    </row>
    <row r="10" spans="1:16" s="2" customFormat="1" ht="14.25" customHeight="1">
      <c r="A10" s="9">
        <v>15</v>
      </c>
      <c r="B10" s="7" t="s">
        <v>42</v>
      </c>
      <c r="C10" s="7" t="s">
        <v>113</v>
      </c>
      <c r="D10" s="7" t="s">
        <v>28</v>
      </c>
      <c r="E10" s="17">
        <v>1.8</v>
      </c>
      <c r="F10" s="17" t="s">
        <v>21</v>
      </c>
      <c r="G10" s="20">
        <v>1400</v>
      </c>
      <c r="H10" s="21">
        <f t="shared" si="1"/>
        <v>2520</v>
      </c>
      <c r="I10" s="21"/>
      <c r="J10" s="21">
        <v>10000</v>
      </c>
      <c r="K10" s="21"/>
      <c r="L10" s="21"/>
      <c r="M10" s="21"/>
      <c r="N10" s="21"/>
      <c r="O10" s="21">
        <f t="shared" si="0"/>
        <v>12520</v>
      </c>
      <c r="P10" s="12"/>
    </row>
    <row r="11" spans="1:16" s="2" customFormat="1" ht="14.25" customHeight="1">
      <c r="A11" s="9">
        <v>16</v>
      </c>
      <c r="B11" s="7" t="s">
        <v>45</v>
      </c>
      <c r="C11" s="7" t="s">
        <v>85</v>
      </c>
      <c r="D11" s="7"/>
      <c r="E11" s="17">
        <v>1</v>
      </c>
      <c r="F11" s="17" t="s">
        <v>21</v>
      </c>
      <c r="G11" s="20">
        <v>30</v>
      </c>
      <c r="H11" s="21">
        <f t="shared" si="1"/>
        <v>30</v>
      </c>
      <c r="I11" s="21" t="s">
        <v>67</v>
      </c>
      <c r="J11" s="21"/>
      <c r="K11" s="21"/>
      <c r="L11" s="21"/>
      <c r="M11" s="21"/>
      <c r="N11" s="21"/>
      <c r="O11" s="21">
        <f t="shared" si="0"/>
        <v>30</v>
      </c>
      <c r="P11" s="12"/>
    </row>
    <row r="12" spans="1:16" s="2" customFormat="1" ht="14.25" customHeight="1">
      <c r="A12" s="9">
        <v>17</v>
      </c>
      <c r="B12" s="7" t="s">
        <v>47</v>
      </c>
      <c r="C12" s="7" t="s">
        <v>119</v>
      </c>
      <c r="D12" s="7"/>
      <c r="E12" s="17">
        <v>1</v>
      </c>
      <c r="F12" s="17" t="s">
        <v>21</v>
      </c>
      <c r="G12" s="20">
        <v>2200</v>
      </c>
      <c r="H12" s="21">
        <f t="shared" si="1"/>
        <v>2200</v>
      </c>
      <c r="I12" s="21"/>
      <c r="J12" s="21" t="s">
        <v>66</v>
      </c>
      <c r="K12" s="21" t="s">
        <v>67</v>
      </c>
      <c r="L12" s="21"/>
      <c r="M12" s="21"/>
      <c r="N12" s="21"/>
      <c r="O12" s="21">
        <f t="shared" si="0"/>
        <v>2200</v>
      </c>
      <c r="P12" s="12"/>
    </row>
    <row r="13" spans="1:16" s="2" customFormat="1" ht="14.25" customHeight="1">
      <c r="A13" s="9"/>
      <c r="B13" s="7"/>
      <c r="C13" s="7" t="s">
        <v>111</v>
      </c>
      <c r="D13" s="7"/>
      <c r="E13" s="17"/>
      <c r="F13" s="17"/>
      <c r="G13" s="20"/>
      <c r="H13" s="21"/>
      <c r="I13" s="21"/>
      <c r="J13" s="21"/>
      <c r="K13" s="21"/>
      <c r="L13" s="21"/>
      <c r="M13" s="21"/>
      <c r="N13" s="21"/>
      <c r="O13" s="21"/>
      <c r="P13" s="12"/>
    </row>
    <row r="14" spans="1:16" s="2" customFormat="1" ht="14.25" customHeight="1">
      <c r="A14" s="9">
        <v>18</v>
      </c>
      <c r="B14" s="7" t="s">
        <v>40</v>
      </c>
      <c r="C14" s="7" t="s">
        <v>94</v>
      </c>
      <c r="D14" s="7" t="s">
        <v>114</v>
      </c>
      <c r="E14" s="17">
        <v>1</v>
      </c>
      <c r="F14" s="17" t="s">
        <v>21</v>
      </c>
      <c r="G14" s="20">
        <v>3300</v>
      </c>
      <c r="H14" s="21">
        <f t="shared" si="1"/>
        <v>3300</v>
      </c>
      <c r="I14" s="21"/>
      <c r="J14" s="21"/>
      <c r="K14" s="21"/>
      <c r="L14" s="21"/>
      <c r="M14" s="21"/>
      <c r="N14" s="21"/>
      <c r="O14" s="21">
        <f t="shared" si="0"/>
        <v>3300</v>
      </c>
      <c r="P14" s="12"/>
    </row>
    <row r="15" spans="1:16" s="2" customFormat="1" ht="14.25" customHeight="1">
      <c r="A15" s="9">
        <v>19</v>
      </c>
      <c r="B15" s="7" t="s">
        <v>50</v>
      </c>
      <c r="C15" s="7" t="s">
        <v>95</v>
      </c>
      <c r="D15" s="7"/>
      <c r="E15" s="17">
        <v>1</v>
      </c>
      <c r="F15" s="17" t="s">
        <v>21</v>
      </c>
      <c r="G15" s="20">
        <v>3200</v>
      </c>
      <c r="H15" s="21">
        <f t="shared" si="1"/>
        <v>3200</v>
      </c>
      <c r="I15" s="21"/>
      <c r="J15" s="21" t="s">
        <v>66</v>
      </c>
      <c r="K15" s="21" t="s">
        <v>66</v>
      </c>
      <c r="L15" s="21"/>
      <c r="M15" s="21"/>
      <c r="N15" s="21"/>
      <c r="O15" s="21">
        <f t="shared" si="0"/>
        <v>3200</v>
      </c>
      <c r="P15" s="12"/>
    </row>
    <row r="16" spans="1:16" s="2" customFormat="1" ht="14.25" customHeight="1">
      <c r="A16" s="9">
        <v>20</v>
      </c>
      <c r="B16" s="7" t="s">
        <v>37</v>
      </c>
      <c r="C16" s="7" t="s">
        <v>74</v>
      </c>
      <c r="D16" s="7" t="s">
        <v>35</v>
      </c>
      <c r="E16" s="17">
        <v>0.3</v>
      </c>
      <c r="F16" s="17" t="s">
        <v>21</v>
      </c>
      <c r="G16" s="20">
        <v>2000</v>
      </c>
      <c r="H16" s="21">
        <f t="shared" si="1"/>
        <v>600</v>
      </c>
      <c r="I16" s="21"/>
      <c r="J16" s="21">
        <v>3000</v>
      </c>
      <c r="K16" s="21" t="s">
        <v>67</v>
      </c>
      <c r="L16" s="21"/>
      <c r="M16" s="21"/>
      <c r="N16" s="21"/>
      <c r="O16" s="21">
        <f t="shared" si="0"/>
        <v>3600</v>
      </c>
      <c r="P16" s="12"/>
    </row>
    <row r="17" spans="1:16" s="2" customFormat="1" ht="14.25" customHeight="1">
      <c r="A17" s="9">
        <v>21</v>
      </c>
      <c r="B17" s="7" t="s">
        <v>53</v>
      </c>
      <c r="C17" s="7" t="s">
        <v>96</v>
      </c>
      <c r="D17" s="7"/>
      <c r="E17" s="17">
        <v>2</v>
      </c>
      <c r="F17" s="17" t="s">
        <v>21</v>
      </c>
      <c r="G17" s="20">
        <v>3800</v>
      </c>
      <c r="H17" s="21">
        <f t="shared" si="1"/>
        <v>7600</v>
      </c>
      <c r="I17" s="21"/>
      <c r="J17" s="21" t="s">
        <v>66</v>
      </c>
      <c r="K17" s="21" t="s">
        <v>67</v>
      </c>
      <c r="L17" s="21"/>
      <c r="M17" s="21"/>
      <c r="N17" s="21"/>
      <c r="O17" s="21">
        <f t="shared" si="0"/>
        <v>7600</v>
      </c>
      <c r="P17" s="12"/>
    </row>
    <row r="18" spans="1:16" s="2" customFormat="1" ht="14.25" customHeight="1">
      <c r="A18" s="9">
        <v>22</v>
      </c>
      <c r="B18" s="7" t="s">
        <v>97</v>
      </c>
      <c r="C18" s="7" t="s">
        <v>98</v>
      </c>
      <c r="D18" s="7" t="s">
        <v>91</v>
      </c>
      <c r="E18" s="17">
        <v>0.6</v>
      </c>
      <c r="F18" s="17" t="s">
        <v>68</v>
      </c>
      <c r="G18" s="20">
        <v>2000</v>
      </c>
      <c r="H18" s="21">
        <f t="shared" si="1"/>
        <v>1200</v>
      </c>
      <c r="I18" s="21"/>
      <c r="J18" s="21">
        <v>4000</v>
      </c>
      <c r="K18" s="21"/>
      <c r="L18" s="21"/>
      <c r="M18" s="21"/>
      <c r="N18" s="21"/>
      <c r="O18" s="21"/>
      <c r="P18" s="12"/>
    </row>
    <row r="19" spans="1:16" s="2" customFormat="1" ht="14.25" customHeight="1">
      <c r="A19" s="9">
        <v>23</v>
      </c>
      <c r="B19" s="7" t="s">
        <v>115</v>
      </c>
      <c r="C19" s="7" t="s">
        <v>100</v>
      </c>
      <c r="D19" s="7" t="s">
        <v>82</v>
      </c>
      <c r="E19" s="17">
        <v>0.4</v>
      </c>
      <c r="F19" s="17" t="s">
        <v>68</v>
      </c>
      <c r="G19" s="20">
        <v>1800</v>
      </c>
      <c r="H19" s="21">
        <f t="shared" si="1"/>
        <v>720</v>
      </c>
      <c r="I19" s="21"/>
      <c r="J19" s="21">
        <v>2000</v>
      </c>
      <c r="K19" s="21"/>
      <c r="L19" s="21"/>
      <c r="M19" s="21"/>
      <c r="N19" s="21"/>
      <c r="O19" s="21"/>
      <c r="P19" s="12"/>
    </row>
    <row r="20" spans="1:16" s="2" customFormat="1" ht="14.25" customHeight="1">
      <c r="A20" s="9">
        <v>24</v>
      </c>
      <c r="B20" s="7" t="s">
        <v>29</v>
      </c>
      <c r="C20" s="7" t="s">
        <v>73</v>
      </c>
      <c r="D20" s="7" t="s">
        <v>30</v>
      </c>
      <c r="E20" s="17">
        <v>1.9</v>
      </c>
      <c r="F20" s="17" t="s">
        <v>20</v>
      </c>
      <c r="G20" s="20">
        <v>1400</v>
      </c>
      <c r="H20" s="21">
        <f t="shared" si="1"/>
        <v>2660</v>
      </c>
      <c r="I20" s="21"/>
      <c r="J20" s="21">
        <v>4000</v>
      </c>
      <c r="K20" s="21"/>
      <c r="L20" s="21"/>
      <c r="M20" s="21"/>
      <c r="N20" s="21"/>
      <c r="O20" s="21">
        <f t="shared" si="0"/>
        <v>6660</v>
      </c>
      <c r="P20" s="12"/>
    </row>
    <row r="21" spans="1:16" s="2" customFormat="1" ht="14.25" customHeight="1">
      <c r="A21" s="9">
        <v>25</v>
      </c>
      <c r="B21" s="7" t="s">
        <v>31</v>
      </c>
      <c r="C21" s="7" t="s">
        <v>102</v>
      </c>
      <c r="D21" s="7" t="s">
        <v>33</v>
      </c>
      <c r="E21" s="17">
        <v>1.6</v>
      </c>
      <c r="F21" s="17" t="s">
        <v>20</v>
      </c>
      <c r="G21" s="20">
        <v>1300</v>
      </c>
      <c r="H21" s="21">
        <f t="shared" si="1"/>
        <v>2080</v>
      </c>
      <c r="I21" s="21" t="s">
        <v>67</v>
      </c>
      <c r="J21" s="21">
        <v>3000</v>
      </c>
      <c r="K21" s="21" t="s">
        <v>67</v>
      </c>
      <c r="L21" s="21"/>
      <c r="M21" s="21"/>
      <c r="N21" s="21"/>
      <c r="O21" s="21">
        <f t="shared" si="0"/>
        <v>5080</v>
      </c>
      <c r="P21" s="12"/>
    </row>
    <row r="22" spans="1:16" s="2" customFormat="1" ht="14.25" customHeight="1">
      <c r="A22" s="9">
        <v>26</v>
      </c>
      <c r="B22" s="7" t="s">
        <v>34</v>
      </c>
      <c r="C22" s="7" t="s">
        <v>116</v>
      </c>
      <c r="D22" s="7" t="s">
        <v>35</v>
      </c>
      <c r="E22" s="17">
        <v>0.71</v>
      </c>
      <c r="F22" s="17" t="s">
        <v>68</v>
      </c>
      <c r="G22" s="20">
        <v>2000</v>
      </c>
      <c r="H22" s="21">
        <f t="shared" si="1"/>
        <v>1420</v>
      </c>
      <c r="I22" s="21"/>
      <c r="J22" s="21">
        <v>4000</v>
      </c>
      <c r="K22" s="21"/>
      <c r="L22" s="21"/>
      <c r="M22" s="21"/>
      <c r="N22" s="21"/>
      <c r="O22" s="21">
        <f t="shared" si="0"/>
        <v>5420</v>
      </c>
      <c r="P22" s="12"/>
    </row>
    <row r="23" spans="1:16" s="2" customFormat="1" ht="14.25" customHeight="1">
      <c r="A23" s="9">
        <v>27</v>
      </c>
      <c r="B23" s="7" t="s">
        <v>53</v>
      </c>
      <c r="C23" s="7" t="s">
        <v>55</v>
      </c>
      <c r="D23" s="7"/>
      <c r="E23" s="17">
        <v>2</v>
      </c>
      <c r="F23" s="17" t="s">
        <v>21</v>
      </c>
      <c r="G23" s="20">
        <v>3500</v>
      </c>
      <c r="H23" s="21">
        <f t="shared" si="1"/>
        <v>7000</v>
      </c>
      <c r="I23" s="21" t="s">
        <v>67</v>
      </c>
      <c r="J23" s="21" t="s">
        <v>67</v>
      </c>
      <c r="K23" s="21" t="s">
        <v>67</v>
      </c>
      <c r="L23" s="21"/>
      <c r="M23" s="21"/>
      <c r="N23" s="21"/>
      <c r="O23" s="21">
        <f t="shared" si="0"/>
        <v>7000</v>
      </c>
      <c r="P23" s="12"/>
    </row>
    <row r="24" spans="1:16" s="2" customFormat="1" ht="14.25" customHeight="1">
      <c r="A24" s="9">
        <v>28</v>
      </c>
      <c r="B24" s="7" t="s">
        <v>22</v>
      </c>
      <c r="C24" s="7" t="s">
        <v>39</v>
      </c>
      <c r="D24" s="7"/>
      <c r="E24" s="17">
        <v>2</v>
      </c>
      <c r="F24" s="17" t="s">
        <v>21</v>
      </c>
      <c r="G24" s="20">
        <v>15</v>
      </c>
      <c r="H24" s="21">
        <f t="shared" si="1"/>
        <v>30</v>
      </c>
      <c r="I24" s="21"/>
      <c r="J24" s="21"/>
      <c r="K24" s="21"/>
      <c r="L24" s="21">
        <v>5000</v>
      </c>
      <c r="M24" s="21">
        <v>10000</v>
      </c>
      <c r="N24" s="21">
        <v>8000</v>
      </c>
      <c r="O24" s="21">
        <f t="shared" si="0"/>
        <v>23030</v>
      </c>
      <c r="P24" s="12"/>
    </row>
    <row r="25" spans="1:16" s="2" customFormat="1" ht="14.25" customHeight="1">
      <c r="A25" s="9">
        <v>29</v>
      </c>
      <c r="B25" s="7"/>
      <c r="C25" s="7"/>
      <c r="D25" s="7"/>
      <c r="E25" s="17"/>
      <c r="F25" s="17"/>
      <c r="G25" s="20"/>
      <c r="H25" s="21"/>
      <c r="I25" s="21"/>
      <c r="J25" s="21"/>
      <c r="K25" s="21"/>
      <c r="L25" s="21"/>
      <c r="M25" s="21"/>
      <c r="N25" s="21"/>
      <c r="O25" s="21"/>
      <c r="P25" s="12"/>
    </row>
    <row r="26" spans="1:16" s="2" customFormat="1" ht="14.25" customHeight="1">
      <c r="A26" s="9">
        <v>30</v>
      </c>
      <c r="B26" s="7"/>
      <c r="C26" s="7"/>
      <c r="D26" s="7"/>
      <c r="E26" s="17"/>
      <c r="F26" s="17"/>
      <c r="G26" s="20"/>
      <c r="H26" s="21"/>
      <c r="I26" s="21"/>
      <c r="J26" s="21"/>
      <c r="K26" s="21"/>
      <c r="L26" s="21"/>
      <c r="M26" s="21"/>
      <c r="N26" s="21"/>
      <c r="O26" s="21"/>
      <c r="P26" s="12"/>
    </row>
    <row r="27" spans="1:16" s="2" customFormat="1" ht="14.25" customHeight="1">
      <c r="A27" s="9">
        <v>31</v>
      </c>
      <c r="B27" s="7"/>
      <c r="C27" s="7"/>
      <c r="D27" s="7"/>
      <c r="E27" s="17"/>
      <c r="F27" s="17"/>
      <c r="G27" s="20"/>
      <c r="H27" s="21"/>
      <c r="I27" s="21"/>
      <c r="J27" s="21"/>
      <c r="K27" s="21"/>
      <c r="L27" s="21"/>
      <c r="M27" s="21"/>
      <c r="N27" s="21"/>
      <c r="O27" s="21"/>
      <c r="P27" s="12"/>
    </row>
    <row r="28" spans="1:16" s="2" customFormat="1" ht="14.25" customHeight="1">
      <c r="A28" s="9">
        <v>32</v>
      </c>
      <c r="B28" s="7"/>
      <c r="C28" s="7"/>
      <c r="D28" s="7"/>
      <c r="E28" s="17"/>
      <c r="F28" s="17"/>
      <c r="G28" s="20"/>
      <c r="H28" s="21"/>
      <c r="I28" s="21"/>
      <c r="J28" s="21"/>
      <c r="K28" s="21"/>
      <c r="L28" s="21"/>
      <c r="M28" s="21"/>
      <c r="N28" s="21"/>
      <c r="O28" s="21"/>
      <c r="P28" s="12"/>
    </row>
    <row r="29" spans="1:16">
      <c r="A29" s="10"/>
      <c r="B29" s="13" t="s">
        <v>13</v>
      </c>
      <c r="C29" s="3"/>
      <c r="D29" s="3"/>
      <c r="E29" s="23"/>
      <c r="F29" s="23"/>
      <c r="G29" s="23"/>
      <c r="H29" s="25">
        <f t="shared" ref="H29:O29" si="2">SUM(H3:H24)</f>
        <v>69082</v>
      </c>
      <c r="I29" s="25">
        <f t="shared" si="2"/>
        <v>0</v>
      </c>
      <c r="J29" s="25">
        <f t="shared" si="2"/>
        <v>58000</v>
      </c>
      <c r="K29" s="25">
        <f t="shared" si="2"/>
        <v>0</v>
      </c>
      <c r="L29" s="25">
        <f t="shared" si="2"/>
        <v>5000</v>
      </c>
      <c r="M29" s="25">
        <f t="shared" si="2"/>
        <v>10000</v>
      </c>
      <c r="N29" s="25">
        <f t="shared" si="2"/>
        <v>8000</v>
      </c>
      <c r="O29" s="24">
        <f t="shared" si="2"/>
        <v>140262</v>
      </c>
      <c r="P29" s="4"/>
    </row>
    <row r="30" spans="1:16">
      <c r="A30" s="10"/>
      <c r="B30" s="13" t="s">
        <v>14</v>
      </c>
      <c r="C30" s="3"/>
      <c r="D30" s="3"/>
      <c r="E30" s="26">
        <v>0.02</v>
      </c>
      <c r="F30" s="26"/>
      <c r="G30" s="26"/>
      <c r="H30" s="22"/>
      <c r="I30" s="22"/>
      <c r="J30" s="22"/>
      <c r="K30" s="22"/>
      <c r="L30" s="22"/>
      <c r="M30" s="22"/>
      <c r="N30" s="22"/>
      <c r="O30" s="24">
        <f>E30*O29</f>
        <v>2805.2400000000002</v>
      </c>
      <c r="P30" s="4"/>
    </row>
    <row r="31" spans="1:16">
      <c r="A31" s="10"/>
      <c r="B31" s="13" t="s">
        <v>0</v>
      </c>
      <c r="C31" s="3"/>
      <c r="D31" s="3"/>
      <c r="E31" s="26">
        <v>0.05</v>
      </c>
      <c r="F31" s="26"/>
      <c r="G31" s="26"/>
      <c r="H31" s="22"/>
      <c r="I31" s="22"/>
      <c r="J31" s="22"/>
      <c r="K31" s="22"/>
      <c r="L31" s="22"/>
      <c r="M31" s="22"/>
      <c r="N31" s="22"/>
      <c r="O31" s="24">
        <f>E31*(O29+O30)</f>
        <v>7153.3620000000001</v>
      </c>
      <c r="P31" s="4"/>
    </row>
    <row r="32" spans="1:16">
      <c r="A32" s="33"/>
      <c r="B32" s="34" t="s">
        <v>15</v>
      </c>
      <c r="C32" s="35"/>
      <c r="D32" s="35"/>
      <c r="E32" s="36"/>
      <c r="F32" s="36"/>
      <c r="G32" s="36"/>
      <c r="H32" s="37"/>
      <c r="I32" s="37"/>
      <c r="J32" s="37"/>
      <c r="K32" s="37"/>
      <c r="L32" s="37"/>
      <c r="M32" s="37"/>
      <c r="N32" s="37"/>
      <c r="O32" s="38">
        <f>SUM(O29:O31)</f>
        <v>150220.60199999998</v>
      </c>
      <c r="P32" s="39"/>
    </row>
    <row r="33" spans="1:16">
      <c r="A33" s="40"/>
      <c r="B33" s="41"/>
      <c r="C33" s="41"/>
      <c r="D33" s="41"/>
      <c r="E33" s="40"/>
      <c r="F33" s="40"/>
      <c r="G33" s="40"/>
      <c r="H33" s="41"/>
      <c r="I33" s="41"/>
      <c r="J33" s="41"/>
      <c r="K33" s="41"/>
      <c r="L33" s="41"/>
      <c r="M33" s="41"/>
      <c r="N33" s="41"/>
      <c r="O33" s="41"/>
      <c r="P33" s="41"/>
    </row>
    <row r="34" spans="1:16">
      <c r="B34" s="27" t="s">
        <v>16</v>
      </c>
    </row>
    <row r="35" spans="1:16">
      <c r="B35" s="27" t="s">
        <v>70</v>
      </c>
    </row>
    <row r="37" spans="1:16">
      <c r="E37" s="1" t="s">
        <v>16</v>
      </c>
    </row>
  </sheetData>
  <phoneticPr fontId="1" type="noConversion"/>
  <pageMargins left="0.64" right="0.1968503937007874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LIFTTING</vt:lpstr>
      <vt:lpstr>TILTING-R</vt:lpstr>
      <vt:lpstr>TILTING-L</vt:lpstr>
    </vt:vector>
  </TitlesOfParts>
  <Company>사용자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개인</dc:creator>
  <cp:lastModifiedBy>개인</cp:lastModifiedBy>
  <cp:lastPrinted>2010-06-15T11:09:53Z</cp:lastPrinted>
  <dcterms:created xsi:type="dcterms:W3CDTF">2008-08-06T10:49:58Z</dcterms:created>
  <dcterms:modified xsi:type="dcterms:W3CDTF">2010-06-23T05:17:08Z</dcterms:modified>
</cp:coreProperties>
</file>